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KGY99901\Desktop\かわのファイル\平成30年度　療養費年計\◆平成30年度一人当たり医療費\"/>
    </mc:Choice>
  </mc:AlternateContent>
  <bookViews>
    <workbookView xWindow="0" yWindow="0" windowWidth="19200" windowHeight="11610"/>
  </bookViews>
  <sheets>
    <sheet name="1人当たりの医療費" sheetId="1" r:id="rId1"/>
    <sheet name="被保険者数" sheetId="10" r:id="rId2"/>
    <sheet name="医療費集約" sheetId="11" r:id="rId3"/>
  </sheets>
  <definedNames>
    <definedName name="_xlnm._FilterDatabase" localSheetId="0" hidden="1">'1人当たりの医療費'!$A$4:$T$46</definedName>
    <definedName name="_xlnm._FilterDatabase" localSheetId="1" hidden="1">被保険者数!$A$2:$B$45</definedName>
    <definedName name="_xlnm.Print_Area" localSheetId="0">'1人当たりの医療費'!$A$1:$T$47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B5" i="1"/>
  <c r="EY4" i="11"/>
  <c r="EX4" i="11"/>
  <c r="EW4" i="11"/>
  <c r="EZ13" i="11" l="1"/>
  <c r="FD13" i="11"/>
  <c r="FD4" i="11"/>
  <c r="FE4" i="11"/>
  <c r="FE5" i="11"/>
  <c r="FE6" i="11"/>
  <c r="FE7" i="11"/>
  <c r="FE8" i="11"/>
  <c r="Q7" i="1" s="1"/>
  <c r="R7" i="1" s="1"/>
  <c r="FE9" i="11"/>
  <c r="FE10" i="11"/>
  <c r="FE11" i="11"/>
  <c r="FE12" i="11"/>
  <c r="FE13" i="11"/>
  <c r="FE14" i="11"/>
  <c r="FE15" i="11"/>
  <c r="FE16" i="11"/>
  <c r="FE17" i="11"/>
  <c r="FE18" i="11"/>
  <c r="FE19" i="11"/>
  <c r="FE20" i="11"/>
  <c r="FE21" i="11"/>
  <c r="FE22" i="11"/>
  <c r="FE23" i="11"/>
  <c r="FE24" i="11"/>
  <c r="FE25" i="11"/>
  <c r="FE26" i="11"/>
  <c r="FE27" i="11"/>
  <c r="FE28" i="11"/>
  <c r="FE29" i="11"/>
  <c r="FE30" i="11"/>
  <c r="FE31" i="11"/>
  <c r="FE32" i="11"/>
  <c r="FE33" i="11"/>
  <c r="FE34" i="11"/>
  <c r="FE35" i="11"/>
  <c r="FE36" i="11"/>
  <c r="FE37" i="11"/>
  <c r="FE38" i="11"/>
  <c r="FE39" i="11"/>
  <c r="FE40" i="11"/>
  <c r="FE41" i="11"/>
  <c r="FE42" i="11"/>
  <c r="FE43" i="11"/>
  <c r="FE44" i="11"/>
  <c r="FE45" i="11"/>
  <c r="Q6" i="1"/>
  <c r="R6" i="1" s="1"/>
  <c r="T6" i="1"/>
  <c r="T8" i="1"/>
  <c r="T10" i="1"/>
  <c r="Q11" i="1"/>
  <c r="R11" i="1" s="1"/>
  <c r="T11" i="1"/>
  <c r="T12" i="1"/>
  <c r="T14" i="1"/>
  <c r="T16" i="1"/>
  <c r="T18" i="1"/>
  <c r="Q19" i="1"/>
  <c r="R19" i="1" s="1"/>
  <c r="T19" i="1"/>
  <c r="T20" i="1"/>
  <c r="Q21" i="1"/>
  <c r="R21" i="1" s="1"/>
  <c r="T22" i="1"/>
  <c r="Q23" i="1"/>
  <c r="R23" i="1" s="1"/>
  <c r="T24" i="1"/>
  <c r="Q25" i="1"/>
  <c r="R25" i="1" s="1"/>
  <c r="T26" i="1"/>
  <c r="Q27" i="1"/>
  <c r="R27" i="1" s="1"/>
  <c r="T28" i="1"/>
  <c r="Q29" i="1"/>
  <c r="R29" i="1" s="1"/>
  <c r="T30" i="1"/>
  <c r="Q31" i="1"/>
  <c r="R31" i="1" s="1"/>
  <c r="T32" i="1"/>
  <c r="Q33" i="1"/>
  <c r="R33" i="1" s="1"/>
  <c r="T34" i="1"/>
  <c r="Q35" i="1"/>
  <c r="R35" i="1" s="1"/>
  <c r="T36" i="1"/>
  <c r="Q37" i="1"/>
  <c r="R37" i="1" s="1"/>
  <c r="T38" i="1"/>
  <c r="Q39" i="1"/>
  <c r="R39" i="1" s="1"/>
  <c r="T40" i="1"/>
  <c r="Q41" i="1"/>
  <c r="R41" i="1" s="1"/>
  <c r="T42" i="1"/>
  <c r="Q43" i="1"/>
  <c r="R43" i="1" s="1"/>
  <c r="T44" i="1"/>
  <c r="Q45" i="1"/>
  <c r="R45" i="1" s="1"/>
  <c r="T46" i="1"/>
  <c r="S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5" i="1"/>
  <c r="M5" i="1" s="1"/>
  <c r="Q5" i="1"/>
  <c r="R5" i="1" s="1"/>
  <c r="T5" i="1"/>
  <c r="L6" i="1"/>
  <c r="N6" i="1"/>
  <c r="L7" i="1"/>
  <c r="N7" i="1"/>
  <c r="L8" i="1"/>
  <c r="N8" i="1"/>
  <c r="L9" i="1"/>
  <c r="N9" i="1"/>
  <c r="L10" i="1"/>
  <c r="N10" i="1"/>
  <c r="L11" i="1"/>
  <c r="N11" i="1"/>
  <c r="L12" i="1"/>
  <c r="N12" i="1"/>
  <c r="L13" i="1"/>
  <c r="N13" i="1"/>
  <c r="L14" i="1"/>
  <c r="N14" i="1"/>
  <c r="L15" i="1"/>
  <c r="N15" i="1"/>
  <c r="L16" i="1"/>
  <c r="N16" i="1"/>
  <c r="L17" i="1"/>
  <c r="N17" i="1"/>
  <c r="L18" i="1"/>
  <c r="N18" i="1"/>
  <c r="L19" i="1"/>
  <c r="N19" i="1"/>
  <c r="L20" i="1"/>
  <c r="N20" i="1"/>
  <c r="L21" i="1"/>
  <c r="N21" i="1"/>
  <c r="L22" i="1"/>
  <c r="N22" i="1"/>
  <c r="L23" i="1"/>
  <c r="N23" i="1"/>
  <c r="L24" i="1"/>
  <c r="N24" i="1"/>
  <c r="L25" i="1"/>
  <c r="N25" i="1"/>
  <c r="L26" i="1"/>
  <c r="N26" i="1"/>
  <c r="L27" i="1"/>
  <c r="N27" i="1"/>
  <c r="L28" i="1"/>
  <c r="N28" i="1"/>
  <c r="L29" i="1"/>
  <c r="N29" i="1"/>
  <c r="L30" i="1"/>
  <c r="N30" i="1"/>
  <c r="L31" i="1"/>
  <c r="N31" i="1"/>
  <c r="L32" i="1"/>
  <c r="N32" i="1"/>
  <c r="L33" i="1"/>
  <c r="N33" i="1"/>
  <c r="L34" i="1"/>
  <c r="N34" i="1"/>
  <c r="L35" i="1"/>
  <c r="N35" i="1"/>
  <c r="L36" i="1"/>
  <c r="N36" i="1"/>
  <c r="L37" i="1"/>
  <c r="N37" i="1"/>
  <c r="L38" i="1"/>
  <c r="N38" i="1"/>
  <c r="L39" i="1"/>
  <c r="N39" i="1"/>
  <c r="L40" i="1"/>
  <c r="N40" i="1"/>
  <c r="L41" i="1"/>
  <c r="N41" i="1"/>
  <c r="L42" i="1"/>
  <c r="N42" i="1"/>
  <c r="L43" i="1"/>
  <c r="N43" i="1"/>
  <c r="L44" i="1"/>
  <c r="N44" i="1"/>
  <c r="L45" i="1"/>
  <c r="N45" i="1"/>
  <c r="L46" i="1"/>
  <c r="N46" i="1"/>
  <c r="N5" i="1"/>
  <c r="H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5" i="1"/>
  <c r="D6" i="1"/>
  <c r="E6" i="1"/>
  <c r="F6" i="1"/>
  <c r="D7" i="1"/>
  <c r="E7" i="1"/>
  <c r="F7" i="1"/>
  <c r="D8" i="1"/>
  <c r="E8" i="1"/>
  <c r="G8" i="1" s="1"/>
  <c r="F8" i="1"/>
  <c r="D9" i="1"/>
  <c r="E9" i="1"/>
  <c r="F9" i="1"/>
  <c r="G9" i="1" s="1"/>
  <c r="D10" i="1"/>
  <c r="E10" i="1"/>
  <c r="F10" i="1"/>
  <c r="D11" i="1"/>
  <c r="E11" i="1"/>
  <c r="F11" i="1"/>
  <c r="D12" i="1"/>
  <c r="E12" i="1"/>
  <c r="G12" i="1" s="1"/>
  <c r="F12" i="1"/>
  <c r="D13" i="1"/>
  <c r="E13" i="1"/>
  <c r="F13" i="1"/>
  <c r="G13" i="1" s="1"/>
  <c r="D14" i="1"/>
  <c r="E14" i="1"/>
  <c r="F14" i="1"/>
  <c r="D15" i="1"/>
  <c r="E15" i="1"/>
  <c r="F15" i="1"/>
  <c r="D16" i="1"/>
  <c r="E16" i="1"/>
  <c r="G16" i="1" s="1"/>
  <c r="F16" i="1"/>
  <c r="D17" i="1"/>
  <c r="E17" i="1"/>
  <c r="F17" i="1"/>
  <c r="G17" i="1" s="1"/>
  <c r="D18" i="1"/>
  <c r="E18" i="1"/>
  <c r="F18" i="1"/>
  <c r="D19" i="1"/>
  <c r="E19" i="1"/>
  <c r="F19" i="1"/>
  <c r="D20" i="1"/>
  <c r="E20" i="1"/>
  <c r="G20" i="1" s="1"/>
  <c r="F20" i="1"/>
  <c r="D21" i="1"/>
  <c r="E21" i="1"/>
  <c r="F21" i="1"/>
  <c r="G21" i="1" s="1"/>
  <c r="D22" i="1"/>
  <c r="E22" i="1"/>
  <c r="F22" i="1"/>
  <c r="D23" i="1"/>
  <c r="G23" i="1" s="1"/>
  <c r="E23" i="1"/>
  <c r="F23" i="1"/>
  <c r="D24" i="1"/>
  <c r="E24" i="1"/>
  <c r="G24" i="1" s="1"/>
  <c r="F24" i="1"/>
  <c r="D25" i="1"/>
  <c r="E25" i="1"/>
  <c r="F25" i="1"/>
  <c r="G25" i="1" s="1"/>
  <c r="D26" i="1"/>
  <c r="E26" i="1"/>
  <c r="F26" i="1"/>
  <c r="D27" i="1"/>
  <c r="G27" i="1" s="1"/>
  <c r="E27" i="1"/>
  <c r="F27" i="1"/>
  <c r="D28" i="1"/>
  <c r="E28" i="1"/>
  <c r="G28" i="1" s="1"/>
  <c r="F28" i="1"/>
  <c r="D29" i="1"/>
  <c r="E29" i="1"/>
  <c r="F29" i="1"/>
  <c r="G29" i="1" s="1"/>
  <c r="D30" i="1"/>
  <c r="E30" i="1"/>
  <c r="F30" i="1"/>
  <c r="D31" i="1"/>
  <c r="G31" i="1" s="1"/>
  <c r="E31" i="1"/>
  <c r="F31" i="1"/>
  <c r="D32" i="1"/>
  <c r="E32" i="1"/>
  <c r="G32" i="1" s="1"/>
  <c r="F32" i="1"/>
  <c r="D33" i="1"/>
  <c r="E33" i="1"/>
  <c r="F33" i="1"/>
  <c r="G33" i="1" s="1"/>
  <c r="D34" i="1"/>
  <c r="E34" i="1"/>
  <c r="F34" i="1"/>
  <c r="D35" i="1"/>
  <c r="G35" i="1" s="1"/>
  <c r="E35" i="1"/>
  <c r="F35" i="1"/>
  <c r="D36" i="1"/>
  <c r="E36" i="1"/>
  <c r="G36" i="1" s="1"/>
  <c r="F36" i="1"/>
  <c r="D37" i="1"/>
  <c r="E37" i="1"/>
  <c r="F37" i="1"/>
  <c r="G37" i="1" s="1"/>
  <c r="D38" i="1"/>
  <c r="E38" i="1"/>
  <c r="F38" i="1"/>
  <c r="D39" i="1"/>
  <c r="G39" i="1" s="1"/>
  <c r="E39" i="1"/>
  <c r="F39" i="1"/>
  <c r="D40" i="1"/>
  <c r="E40" i="1"/>
  <c r="G40" i="1" s="1"/>
  <c r="F40" i="1"/>
  <c r="D41" i="1"/>
  <c r="E41" i="1"/>
  <c r="F41" i="1"/>
  <c r="G41" i="1" s="1"/>
  <c r="D42" i="1"/>
  <c r="E42" i="1"/>
  <c r="F42" i="1"/>
  <c r="D43" i="1"/>
  <c r="G43" i="1" s="1"/>
  <c r="E43" i="1"/>
  <c r="F43" i="1"/>
  <c r="D44" i="1"/>
  <c r="E44" i="1"/>
  <c r="G44" i="1" s="1"/>
  <c r="F44" i="1"/>
  <c r="D45" i="1"/>
  <c r="E45" i="1"/>
  <c r="F45" i="1"/>
  <c r="G45" i="1" s="1"/>
  <c r="D46" i="1"/>
  <c r="E46" i="1"/>
  <c r="F46" i="1"/>
  <c r="F5" i="1"/>
  <c r="E5" i="1"/>
  <c r="D5" i="1"/>
  <c r="G6" i="1"/>
  <c r="G7" i="1"/>
  <c r="G10" i="1"/>
  <c r="G11" i="1"/>
  <c r="G14" i="1"/>
  <c r="G15" i="1"/>
  <c r="G18" i="1"/>
  <c r="G19" i="1"/>
  <c r="G22" i="1"/>
  <c r="G26" i="1"/>
  <c r="G30" i="1"/>
  <c r="G34" i="1"/>
  <c r="G38" i="1"/>
  <c r="G42" i="1"/>
  <c r="G46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FC5" i="11"/>
  <c r="FC6" i="11"/>
  <c r="FC7" i="11"/>
  <c r="FC8" i="11"/>
  <c r="FC9" i="11"/>
  <c r="FC10" i="11"/>
  <c r="FC11" i="11"/>
  <c r="FC12" i="11"/>
  <c r="FC13" i="11"/>
  <c r="FC14" i="11"/>
  <c r="FC15" i="11"/>
  <c r="FC16" i="11"/>
  <c r="FC17" i="11"/>
  <c r="FC18" i="11"/>
  <c r="FC19" i="11"/>
  <c r="FC20" i="11"/>
  <c r="FC21" i="11"/>
  <c r="FC22" i="11"/>
  <c r="FC23" i="11"/>
  <c r="FC24" i="11"/>
  <c r="FC25" i="11"/>
  <c r="FC26" i="11"/>
  <c r="FC27" i="11"/>
  <c r="FC28" i="11"/>
  <c r="FC29" i="11"/>
  <c r="FC30" i="11"/>
  <c r="FC31" i="11"/>
  <c r="FC32" i="11"/>
  <c r="FC33" i="11"/>
  <c r="FC34" i="11"/>
  <c r="FC35" i="11"/>
  <c r="FC36" i="11"/>
  <c r="FC37" i="11"/>
  <c r="FC38" i="11"/>
  <c r="FC39" i="11"/>
  <c r="FC40" i="11"/>
  <c r="FC41" i="11"/>
  <c r="FC42" i="11"/>
  <c r="FC43" i="11"/>
  <c r="FC44" i="11"/>
  <c r="FC45" i="11"/>
  <c r="FC4" i="11"/>
  <c r="FB5" i="11"/>
  <c r="FD5" i="11"/>
  <c r="FB6" i="11"/>
  <c r="FD6" i="11"/>
  <c r="FB7" i="11"/>
  <c r="FD7" i="11"/>
  <c r="FB8" i="11"/>
  <c r="FD8" i="11"/>
  <c r="FB9" i="11"/>
  <c r="FD9" i="11"/>
  <c r="FB10" i="11"/>
  <c r="FD10" i="11"/>
  <c r="FB11" i="11"/>
  <c r="FD11" i="11"/>
  <c r="FB12" i="11"/>
  <c r="FD12" i="11"/>
  <c r="FB13" i="11"/>
  <c r="FB14" i="11"/>
  <c r="FD14" i="11"/>
  <c r="FB15" i="11"/>
  <c r="FD15" i="11"/>
  <c r="FB16" i="11"/>
  <c r="FD16" i="11"/>
  <c r="FB17" i="11"/>
  <c r="FD17" i="11"/>
  <c r="FB18" i="11"/>
  <c r="FD18" i="11"/>
  <c r="FB19" i="11"/>
  <c r="FD19" i="11"/>
  <c r="FB20" i="11"/>
  <c r="FD20" i="11"/>
  <c r="FB21" i="11"/>
  <c r="FD21" i="11"/>
  <c r="FB22" i="11"/>
  <c r="FD22" i="11"/>
  <c r="FB23" i="11"/>
  <c r="FD23" i="11"/>
  <c r="FB24" i="11"/>
  <c r="FD24" i="11"/>
  <c r="FB25" i="11"/>
  <c r="FD25" i="11"/>
  <c r="FB26" i="11"/>
  <c r="FD26" i="11"/>
  <c r="FB27" i="11"/>
  <c r="FD27" i="11"/>
  <c r="FB28" i="11"/>
  <c r="FD28" i="11"/>
  <c r="FB29" i="11"/>
  <c r="FD29" i="11"/>
  <c r="FB30" i="11"/>
  <c r="FD30" i="11"/>
  <c r="FB31" i="11"/>
  <c r="FD31" i="11"/>
  <c r="FB32" i="11"/>
  <c r="FD32" i="11"/>
  <c r="FB33" i="11"/>
  <c r="FD33" i="11"/>
  <c r="FB34" i="11"/>
  <c r="FD34" i="11"/>
  <c r="FB35" i="11"/>
  <c r="FD35" i="11"/>
  <c r="FB36" i="11"/>
  <c r="FD36" i="11"/>
  <c r="FB37" i="11"/>
  <c r="FD37" i="11"/>
  <c r="FB38" i="11"/>
  <c r="FD38" i="11"/>
  <c r="FB39" i="11"/>
  <c r="FD39" i="11"/>
  <c r="FB40" i="11"/>
  <c r="FD40" i="11"/>
  <c r="FB41" i="11"/>
  <c r="FD41" i="11"/>
  <c r="FB42" i="11"/>
  <c r="FD42" i="11"/>
  <c r="FB43" i="11"/>
  <c r="FD43" i="11"/>
  <c r="FB44" i="11"/>
  <c r="FD44" i="11"/>
  <c r="FB45" i="11"/>
  <c r="FD45" i="11"/>
  <c r="FB4" i="11"/>
  <c r="EY5" i="11"/>
  <c r="EZ5" i="11"/>
  <c r="EY6" i="11"/>
  <c r="EZ6" i="11"/>
  <c r="EY7" i="11"/>
  <c r="EZ7" i="11"/>
  <c r="EY8" i="11"/>
  <c r="EZ8" i="11"/>
  <c r="EY9" i="11"/>
  <c r="EZ9" i="11"/>
  <c r="EY10" i="11"/>
  <c r="EZ10" i="11"/>
  <c r="EY11" i="11"/>
  <c r="EZ11" i="11"/>
  <c r="EY12" i="11"/>
  <c r="EZ12" i="11"/>
  <c r="EY13" i="11"/>
  <c r="EY14" i="11"/>
  <c r="EZ14" i="11"/>
  <c r="EY15" i="11"/>
  <c r="EZ15" i="11"/>
  <c r="EY16" i="11"/>
  <c r="EZ16" i="11"/>
  <c r="EY17" i="11"/>
  <c r="EZ17" i="11"/>
  <c r="EY18" i="11"/>
  <c r="EZ18" i="11"/>
  <c r="EY19" i="11"/>
  <c r="EZ19" i="11"/>
  <c r="EY20" i="11"/>
  <c r="EZ20" i="11"/>
  <c r="EY21" i="11"/>
  <c r="EZ21" i="11"/>
  <c r="EY22" i="11"/>
  <c r="EZ22" i="11"/>
  <c r="EY23" i="11"/>
  <c r="EZ23" i="11"/>
  <c r="EY24" i="11"/>
  <c r="EZ24" i="11"/>
  <c r="EY25" i="11"/>
  <c r="EZ25" i="11"/>
  <c r="EY26" i="11"/>
  <c r="EZ26" i="11"/>
  <c r="EY27" i="11"/>
  <c r="EZ27" i="11"/>
  <c r="EY28" i="11"/>
  <c r="EZ28" i="11"/>
  <c r="EY29" i="11"/>
  <c r="EZ29" i="11"/>
  <c r="EY30" i="11"/>
  <c r="EZ30" i="11"/>
  <c r="EY31" i="11"/>
  <c r="EZ31" i="11"/>
  <c r="EY32" i="11"/>
  <c r="EZ32" i="11"/>
  <c r="EY33" i="11"/>
  <c r="EZ33" i="11"/>
  <c r="EY34" i="11"/>
  <c r="EZ34" i="11"/>
  <c r="EY35" i="11"/>
  <c r="EZ35" i="11"/>
  <c r="EY36" i="11"/>
  <c r="EZ36" i="11"/>
  <c r="EY37" i="11"/>
  <c r="EZ37" i="11"/>
  <c r="EY38" i="11"/>
  <c r="EZ38" i="11"/>
  <c r="EY39" i="11"/>
  <c r="EZ39" i="11"/>
  <c r="EY40" i="11"/>
  <c r="EZ40" i="11"/>
  <c r="EY41" i="11"/>
  <c r="EZ41" i="11"/>
  <c r="EY42" i="11"/>
  <c r="EZ42" i="11"/>
  <c r="EY43" i="11"/>
  <c r="EZ43" i="11"/>
  <c r="EY44" i="11"/>
  <c r="EZ44" i="11"/>
  <c r="EZ4" i="11"/>
  <c r="Q46" i="1" l="1"/>
  <c r="R46" i="1" s="1"/>
  <c r="Q44" i="1"/>
  <c r="R44" i="1" s="1"/>
  <c r="Q42" i="1"/>
  <c r="R42" i="1" s="1"/>
  <c r="Q40" i="1"/>
  <c r="R40" i="1" s="1"/>
  <c r="Q38" i="1"/>
  <c r="R38" i="1" s="1"/>
  <c r="Q36" i="1"/>
  <c r="R36" i="1" s="1"/>
  <c r="Q34" i="1"/>
  <c r="R34" i="1" s="1"/>
  <c r="Q32" i="1"/>
  <c r="R32" i="1" s="1"/>
  <c r="Q30" i="1"/>
  <c r="R30" i="1" s="1"/>
  <c r="Q28" i="1"/>
  <c r="R28" i="1" s="1"/>
  <c r="Q26" i="1"/>
  <c r="R26" i="1" s="1"/>
  <c r="Q24" i="1"/>
  <c r="R24" i="1" s="1"/>
  <c r="Q22" i="1"/>
  <c r="R22" i="1" s="1"/>
  <c r="Q20" i="1"/>
  <c r="R20" i="1" s="1"/>
  <c r="Q18" i="1"/>
  <c r="R18" i="1" s="1"/>
  <c r="Q16" i="1"/>
  <c r="R16" i="1" s="1"/>
  <c r="Q14" i="1"/>
  <c r="R14" i="1" s="1"/>
  <c r="Q12" i="1"/>
  <c r="R12" i="1" s="1"/>
  <c r="Q10" i="1"/>
  <c r="R10" i="1" s="1"/>
  <c r="Q8" i="1"/>
  <c r="R8" i="1" s="1"/>
  <c r="T45" i="1"/>
  <c r="T43" i="1"/>
  <c r="T41" i="1"/>
  <c r="T39" i="1"/>
  <c r="T37" i="1"/>
  <c r="T35" i="1"/>
  <c r="T33" i="1"/>
  <c r="T31" i="1"/>
  <c r="T29" i="1"/>
  <c r="T27" i="1"/>
  <c r="T25" i="1"/>
  <c r="T23" i="1"/>
  <c r="T21" i="1"/>
  <c r="T17" i="1"/>
  <c r="T15" i="1"/>
  <c r="T13" i="1"/>
  <c r="T9" i="1"/>
  <c r="T7" i="1"/>
  <c r="Q17" i="1"/>
  <c r="R17" i="1" s="1"/>
  <c r="Q15" i="1"/>
  <c r="R15" i="1" s="1"/>
  <c r="Q13" i="1"/>
  <c r="R13" i="1" s="1"/>
  <c r="Q9" i="1"/>
  <c r="R9" i="1" s="1"/>
  <c r="S46" i="1"/>
  <c r="S45" i="1"/>
  <c r="S44" i="1"/>
  <c r="S43" i="1"/>
  <c r="S42" i="1"/>
  <c r="S41" i="1"/>
  <c r="S39" i="1"/>
  <c r="S38" i="1"/>
  <c r="S37" i="1"/>
  <c r="S36" i="1"/>
  <c r="S35" i="1"/>
  <c r="S34" i="1"/>
  <c r="S33" i="1"/>
  <c r="S31" i="1"/>
  <c r="S30" i="1"/>
  <c r="S29" i="1"/>
  <c r="S28" i="1"/>
  <c r="S27" i="1"/>
  <c r="S26" i="1"/>
  <c r="S25" i="1"/>
  <c r="S23" i="1"/>
  <c r="S22" i="1"/>
  <c r="S21" i="1"/>
  <c r="S20" i="1"/>
  <c r="S19" i="1"/>
  <c r="S18" i="1"/>
  <c r="S17" i="1"/>
  <c r="S14" i="1"/>
  <c r="S13" i="1"/>
  <c r="S12" i="1"/>
  <c r="S11" i="1"/>
  <c r="S10" i="1"/>
  <c r="S9" i="1"/>
  <c r="S7" i="1"/>
  <c r="S6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G5" i="1"/>
  <c r="S15" i="1" l="1"/>
  <c r="S8" i="1"/>
  <c r="S16" i="1"/>
  <c r="S24" i="1"/>
  <c r="S32" i="1"/>
  <c r="S40" i="1"/>
  <c r="DV45" i="11" l="1"/>
  <c r="DU45" i="11"/>
  <c r="DT45" i="11"/>
  <c r="DS45" i="11"/>
  <c r="DR45" i="11"/>
  <c r="DE45" i="11"/>
  <c r="DD45" i="11"/>
  <c r="DC45" i="11"/>
  <c r="DB45" i="11"/>
  <c r="DA45" i="11"/>
  <c r="CZ45" i="11"/>
  <c r="CY45" i="11"/>
  <c r="CX45" i="11"/>
  <c r="CW45" i="11"/>
  <c r="CV45" i="11"/>
  <c r="CU45" i="11"/>
  <c r="CT45" i="11"/>
  <c r="CS45" i="11"/>
  <c r="CR45" i="11"/>
  <c r="CQ45" i="11"/>
  <c r="CP45" i="11"/>
  <c r="CO45" i="11"/>
  <c r="CN45" i="11"/>
  <c r="CA45" i="11"/>
  <c r="BZ45" i="11"/>
  <c r="BY45" i="11"/>
  <c r="BX45" i="11"/>
  <c r="BW45" i="11"/>
  <c r="BV45" i="11"/>
  <c r="BO45" i="11"/>
  <c r="BN45" i="11"/>
  <c r="BM45" i="11"/>
  <c r="BL45" i="11"/>
  <c r="BK45" i="11"/>
  <c r="BJ45" i="11"/>
  <c r="BI45" i="11"/>
  <c r="BH45" i="11"/>
  <c r="BG45" i="11"/>
  <c r="BF45" i="11"/>
  <c r="BE45" i="11"/>
  <c r="BD45" i="11"/>
  <c r="AW45" i="11"/>
  <c r="AV45" i="11"/>
  <c r="AU45" i="11"/>
  <c r="AT45" i="11"/>
  <c r="AS45" i="11"/>
  <c r="AR45" i="11"/>
  <c r="AE45" i="11"/>
  <c r="AD45" i="11"/>
  <c r="AC45" i="11"/>
  <c r="AB45" i="11"/>
  <c r="AA45" i="11"/>
  <c r="Z45" i="11"/>
  <c r="Y45" i="11"/>
  <c r="X45" i="11"/>
  <c r="W45" i="11"/>
  <c r="V45" i="11"/>
  <c r="U45" i="11"/>
  <c r="T45" i="11"/>
  <c r="M45" i="11"/>
  <c r="L45" i="11"/>
  <c r="K45" i="11"/>
  <c r="J45" i="11"/>
  <c r="I45" i="11"/>
  <c r="EZ45" i="11" s="1"/>
  <c r="H45" i="11"/>
  <c r="G45" i="11"/>
  <c r="F45" i="11"/>
  <c r="E45" i="11"/>
  <c r="D45" i="11"/>
  <c r="C45" i="11"/>
  <c r="EY45" i="11" s="1"/>
  <c r="B45" i="11"/>
  <c r="EO44" i="11"/>
  <c r="EN44" i="11"/>
  <c r="DK44" i="11"/>
  <c r="DJ44" i="11"/>
  <c r="DI44" i="11"/>
  <c r="DH44" i="11"/>
  <c r="DG44" i="11"/>
  <c r="DF44" i="11"/>
  <c r="BU44" i="11"/>
  <c r="BT44" i="11"/>
  <c r="BS44" i="11"/>
  <c r="BR44" i="11"/>
  <c r="BQ44" i="11"/>
  <c r="BP44" i="11"/>
  <c r="AK44" i="11"/>
  <c r="AJ44" i="11"/>
  <c r="AI44" i="11"/>
  <c r="AH44" i="11"/>
  <c r="AG44" i="11"/>
  <c r="AM44" i="11" s="1"/>
  <c r="AY44" i="11" s="1"/>
  <c r="CC44" i="11" s="1"/>
  <c r="AF44" i="11"/>
  <c r="S44" i="11"/>
  <c r="R44" i="11"/>
  <c r="Q44" i="11"/>
  <c r="P44" i="11"/>
  <c r="O44" i="11"/>
  <c r="N44" i="11"/>
  <c r="EO43" i="11"/>
  <c r="EN43" i="11"/>
  <c r="DK43" i="11"/>
  <c r="DJ43" i="11"/>
  <c r="DI43" i="11"/>
  <c r="DH43" i="11"/>
  <c r="DG43" i="11"/>
  <c r="DF43" i="11"/>
  <c r="BU43" i="11"/>
  <c r="BT43" i="11"/>
  <c r="BS43" i="11"/>
  <c r="BR43" i="11"/>
  <c r="BQ43" i="11"/>
  <c r="BP43" i="11"/>
  <c r="AK43" i="11"/>
  <c r="AJ43" i="11"/>
  <c r="AI43" i="11"/>
  <c r="AO43" i="11" s="1"/>
  <c r="BA43" i="11" s="1"/>
  <c r="CE43" i="11" s="1"/>
  <c r="DO43" i="11" s="1"/>
  <c r="AH43" i="11"/>
  <c r="AG43" i="11"/>
  <c r="AF43" i="11"/>
  <c r="S43" i="11"/>
  <c r="AQ43" i="11" s="1"/>
  <c r="BC43" i="11" s="1"/>
  <c r="CG43" i="11" s="1"/>
  <c r="DQ43" i="11" s="1"/>
  <c r="R43" i="11"/>
  <c r="Q43" i="11"/>
  <c r="P43" i="11"/>
  <c r="O43" i="11"/>
  <c r="N43" i="11"/>
  <c r="EO42" i="11"/>
  <c r="EN42" i="11"/>
  <c r="DK42" i="11"/>
  <c r="DJ42" i="11"/>
  <c r="DI42" i="11"/>
  <c r="DH42" i="11"/>
  <c r="DG42" i="11"/>
  <c r="DF42" i="11"/>
  <c r="BU42" i="11"/>
  <c r="BT42" i="11"/>
  <c r="BS42" i="11"/>
  <c r="BR42" i="11"/>
  <c r="BQ42" i="11"/>
  <c r="BP42" i="11"/>
  <c r="AK42" i="11"/>
  <c r="AJ42" i="11"/>
  <c r="AP42" i="11" s="1"/>
  <c r="BB42" i="11" s="1"/>
  <c r="CF42" i="11" s="1"/>
  <c r="DP42" i="11" s="1"/>
  <c r="AI42" i="11"/>
  <c r="AH42" i="11"/>
  <c r="AG42" i="11"/>
  <c r="AM42" i="11" s="1"/>
  <c r="AY42" i="11" s="1"/>
  <c r="CC42" i="11" s="1"/>
  <c r="AF42" i="11"/>
  <c r="AL42" i="11" s="1"/>
  <c r="AX42" i="11" s="1"/>
  <c r="CB42" i="11" s="1"/>
  <c r="S42" i="11"/>
  <c r="R42" i="11"/>
  <c r="Q42" i="11"/>
  <c r="P42" i="11"/>
  <c r="O42" i="11"/>
  <c r="N42" i="11"/>
  <c r="EO41" i="11"/>
  <c r="EN41" i="11"/>
  <c r="DK41" i="11"/>
  <c r="DJ41" i="11"/>
  <c r="DI41" i="11"/>
  <c r="DH41" i="11"/>
  <c r="DG41" i="11"/>
  <c r="DF41" i="11"/>
  <c r="BU41" i="11"/>
  <c r="BT41" i="11"/>
  <c r="BS41" i="11"/>
  <c r="BR41" i="11"/>
  <c r="BQ41" i="11"/>
  <c r="BP41" i="11"/>
  <c r="AK41" i="11"/>
  <c r="AJ41" i="11"/>
  <c r="AI41" i="11"/>
  <c r="AH41" i="11"/>
  <c r="AG41" i="11"/>
  <c r="AF41" i="11"/>
  <c r="S41" i="11"/>
  <c r="R41" i="11"/>
  <c r="Q41" i="11"/>
  <c r="P41" i="11"/>
  <c r="O41" i="11"/>
  <c r="N41" i="11"/>
  <c r="EO40" i="11"/>
  <c r="EN40" i="11"/>
  <c r="DK40" i="11"/>
  <c r="DJ40" i="11"/>
  <c r="DI40" i="11"/>
  <c r="DH40" i="11"/>
  <c r="DG40" i="11"/>
  <c r="DF40" i="11"/>
  <c r="BU40" i="11"/>
  <c r="BT40" i="11"/>
  <c r="BS40" i="11"/>
  <c r="BR40" i="11"/>
  <c r="BQ40" i="11"/>
  <c r="BP40" i="11"/>
  <c r="AK40" i="11"/>
  <c r="AJ40" i="11"/>
  <c r="AP40" i="11" s="1"/>
  <c r="BB40" i="11" s="1"/>
  <c r="CF40" i="11" s="1"/>
  <c r="DP40" i="11" s="1"/>
  <c r="AI40" i="11"/>
  <c r="AH40" i="11"/>
  <c r="AG40" i="11"/>
  <c r="AM40" i="11" s="1"/>
  <c r="AY40" i="11" s="1"/>
  <c r="CC40" i="11" s="1"/>
  <c r="AF40" i="11"/>
  <c r="AL40" i="11" s="1"/>
  <c r="AX40" i="11" s="1"/>
  <c r="CB40" i="11" s="1"/>
  <c r="S40" i="11"/>
  <c r="R40" i="11"/>
  <c r="Q40" i="11"/>
  <c r="P40" i="11"/>
  <c r="AN40" i="11" s="1"/>
  <c r="AZ40" i="11" s="1"/>
  <c r="CD40" i="11" s="1"/>
  <c r="DN40" i="11" s="1"/>
  <c r="O40" i="11"/>
  <c r="N40" i="11"/>
  <c r="EO39" i="11"/>
  <c r="EN39" i="11"/>
  <c r="DK39" i="11"/>
  <c r="DJ39" i="11"/>
  <c r="DI39" i="11"/>
  <c r="DH39" i="11"/>
  <c r="DG39" i="11"/>
  <c r="DF39" i="11"/>
  <c r="BU39" i="11"/>
  <c r="BT39" i="11"/>
  <c r="BS39" i="11"/>
  <c r="BR39" i="11"/>
  <c r="BQ39" i="11"/>
  <c r="BP39" i="11"/>
  <c r="AK39" i="11"/>
  <c r="AJ39" i="11"/>
  <c r="AI39" i="11"/>
  <c r="AH39" i="11"/>
  <c r="AG39" i="11"/>
  <c r="AF39" i="11"/>
  <c r="S39" i="11"/>
  <c r="R39" i="11"/>
  <c r="Q39" i="11"/>
  <c r="P39" i="11"/>
  <c r="O39" i="11"/>
  <c r="N39" i="11"/>
  <c r="EO38" i="11"/>
  <c r="EN38" i="11"/>
  <c r="DK38" i="11"/>
  <c r="DJ38" i="11"/>
  <c r="DI38" i="11"/>
  <c r="DH38" i="11"/>
  <c r="DG38" i="11"/>
  <c r="DF38" i="11"/>
  <c r="BU38" i="11"/>
  <c r="BT38" i="11"/>
  <c r="BS38" i="11"/>
  <c r="BR38" i="11"/>
  <c r="BQ38" i="11"/>
  <c r="BP38" i="11"/>
  <c r="AK38" i="11"/>
  <c r="AJ38" i="11"/>
  <c r="AI38" i="11"/>
  <c r="AH38" i="11"/>
  <c r="AG38" i="11"/>
  <c r="AM38" i="11" s="1"/>
  <c r="AY38" i="11" s="1"/>
  <c r="CC38" i="11" s="1"/>
  <c r="AF38" i="11"/>
  <c r="S38" i="11"/>
  <c r="R38" i="11"/>
  <c r="Q38" i="11"/>
  <c r="P38" i="11"/>
  <c r="O38" i="11"/>
  <c r="N38" i="11"/>
  <c r="EO37" i="11"/>
  <c r="EN37" i="11"/>
  <c r="DK37" i="11"/>
  <c r="DJ37" i="11"/>
  <c r="DI37" i="11"/>
  <c r="DH37" i="11"/>
  <c r="DG37" i="11"/>
  <c r="DF37" i="11"/>
  <c r="BU37" i="11"/>
  <c r="BT37" i="11"/>
  <c r="BS37" i="11"/>
  <c r="BR37" i="11"/>
  <c r="BQ37" i="11"/>
  <c r="BP37" i="11"/>
  <c r="AK37" i="11"/>
  <c r="AJ37" i="11"/>
  <c r="AI37" i="11"/>
  <c r="AO37" i="11" s="1"/>
  <c r="BA37" i="11" s="1"/>
  <c r="CE37" i="11" s="1"/>
  <c r="DO37" i="11" s="1"/>
  <c r="AH37" i="11"/>
  <c r="AG37" i="11"/>
  <c r="AF37" i="11"/>
  <c r="S37" i="11"/>
  <c r="AQ37" i="11" s="1"/>
  <c r="BC37" i="11" s="1"/>
  <c r="R37" i="11"/>
  <c r="Q37" i="11"/>
  <c r="P37" i="11"/>
  <c r="O37" i="11"/>
  <c r="N37" i="11"/>
  <c r="EO36" i="11"/>
  <c r="EN36" i="11"/>
  <c r="DK36" i="11"/>
  <c r="DJ36" i="11"/>
  <c r="DI36" i="11"/>
  <c r="DH36" i="11"/>
  <c r="DG36" i="11"/>
  <c r="DF36" i="11"/>
  <c r="BU36" i="11"/>
  <c r="BT36" i="11"/>
  <c r="BS36" i="11"/>
  <c r="BR36" i="11"/>
  <c r="BQ36" i="11"/>
  <c r="BP36" i="11"/>
  <c r="AK36" i="11"/>
  <c r="AJ36" i="11"/>
  <c r="AI36" i="11"/>
  <c r="AH36" i="11"/>
  <c r="AG36" i="11"/>
  <c r="AF36" i="11"/>
  <c r="S36" i="11"/>
  <c r="R36" i="11"/>
  <c r="Q36" i="11"/>
  <c r="P36" i="11"/>
  <c r="O36" i="11"/>
  <c r="N36" i="11"/>
  <c r="EO35" i="11"/>
  <c r="EN35" i="11"/>
  <c r="DK35" i="11"/>
  <c r="DJ35" i="11"/>
  <c r="DI35" i="11"/>
  <c r="DH35" i="11"/>
  <c r="DG35" i="11"/>
  <c r="DF35" i="11"/>
  <c r="BU35" i="11"/>
  <c r="BT35" i="11"/>
  <c r="BS35" i="11"/>
  <c r="BR35" i="11"/>
  <c r="BQ35" i="11"/>
  <c r="BP35" i="11"/>
  <c r="AK35" i="11"/>
  <c r="AJ35" i="11"/>
  <c r="AI35" i="11"/>
  <c r="AH35" i="11"/>
  <c r="AG35" i="11"/>
  <c r="AF35" i="11"/>
  <c r="S35" i="11"/>
  <c r="R35" i="11"/>
  <c r="Q35" i="11"/>
  <c r="P35" i="11"/>
  <c r="O35" i="11"/>
  <c r="N35" i="11"/>
  <c r="EO34" i="11"/>
  <c r="EN34" i="11"/>
  <c r="DK34" i="11"/>
  <c r="DJ34" i="11"/>
  <c r="DI34" i="11"/>
  <c r="DH34" i="11"/>
  <c r="DG34" i="11"/>
  <c r="DF34" i="11"/>
  <c r="BU34" i="11"/>
  <c r="BT34" i="11"/>
  <c r="BS34" i="11"/>
  <c r="BR34" i="11"/>
  <c r="BQ34" i="11"/>
  <c r="BP34" i="11"/>
  <c r="AK34" i="11"/>
  <c r="AJ34" i="11"/>
  <c r="AI34" i="11"/>
  <c r="AH34" i="11"/>
  <c r="AG34" i="11"/>
  <c r="AM34" i="11" s="1"/>
  <c r="AY34" i="11" s="1"/>
  <c r="CC34" i="11" s="1"/>
  <c r="AF34" i="11"/>
  <c r="S34" i="11"/>
  <c r="R34" i="11"/>
  <c r="Q34" i="11"/>
  <c r="AO34" i="11" s="1"/>
  <c r="BA34" i="11" s="1"/>
  <c r="P34" i="11"/>
  <c r="O34" i="11"/>
  <c r="N34" i="11"/>
  <c r="EO33" i="11"/>
  <c r="EN33" i="11"/>
  <c r="DK33" i="11"/>
  <c r="DJ33" i="11"/>
  <c r="DI33" i="11"/>
  <c r="DH33" i="11"/>
  <c r="DG33" i="11"/>
  <c r="DF33" i="11"/>
  <c r="BU33" i="11"/>
  <c r="BT33" i="11"/>
  <c r="BS33" i="11"/>
  <c r="BR33" i="11"/>
  <c r="BQ33" i="11"/>
  <c r="BP33" i="11"/>
  <c r="AK33" i="11"/>
  <c r="AJ33" i="11"/>
  <c r="AI33" i="11"/>
  <c r="AH33" i="11"/>
  <c r="AG33" i="11"/>
  <c r="AF33" i="11"/>
  <c r="S33" i="11"/>
  <c r="R33" i="11"/>
  <c r="Q33" i="11"/>
  <c r="P33" i="11"/>
  <c r="O33" i="11"/>
  <c r="N33" i="11"/>
  <c r="EO32" i="11"/>
  <c r="DK32" i="11"/>
  <c r="DJ32" i="11"/>
  <c r="DI32" i="11"/>
  <c r="DH32" i="11"/>
  <c r="DG32" i="11"/>
  <c r="DF32" i="11"/>
  <c r="BU32" i="11"/>
  <c r="BT32" i="11"/>
  <c r="BS32" i="11"/>
  <c r="BR32" i="11"/>
  <c r="BQ32" i="11"/>
  <c r="BP32" i="11"/>
  <c r="AK32" i="11"/>
  <c r="AJ32" i="11"/>
  <c r="AI32" i="11"/>
  <c r="AH32" i="11"/>
  <c r="AG32" i="11"/>
  <c r="AF32" i="11"/>
  <c r="S32" i="11"/>
  <c r="R32" i="11"/>
  <c r="Q32" i="11"/>
  <c r="P32" i="11"/>
  <c r="O32" i="11"/>
  <c r="N32" i="11"/>
  <c r="EN31" i="11"/>
  <c r="DK31" i="11"/>
  <c r="DJ31" i="11"/>
  <c r="DI31" i="11"/>
  <c r="DH31" i="11"/>
  <c r="DG31" i="11"/>
  <c r="DF31" i="11"/>
  <c r="BU31" i="11"/>
  <c r="BT31" i="11"/>
  <c r="BS31" i="11"/>
  <c r="BR31" i="11"/>
  <c r="BQ31" i="11"/>
  <c r="BP31" i="11"/>
  <c r="AK31" i="11"/>
  <c r="AJ31" i="11"/>
  <c r="AI31" i="11"/>
  <c r="AH31" i="11"/>
  <c r="AG31" i="11"/>
  <c r="AF31" i="11"/>
  <c r="S31" i="11"/>
  <c r="R31" i="11"/>
  <c r="Q31" i="11"/>
  <c r="P31" i="11"/>
  <c r="O31" i="11"/>
  <c r="N31" i="11"/>
  <c r="EO30" i="11"/>
  <c r="DK30" i="11"/>
  <c r="DJ30" i="11"/>
  <c r="DI30" i="11"/>
  <c r="DH30" i="11"/>
  <c r="DG30" i="11"/>
  <c r="DF30" i="11"/>
  <c r="BU30" i="11"/>
  <c r="BT30" i="11"/>
  <c r="BS30" i="11"/>
  <c r="BR30" i="11"/>
  <c r="BQ30" i="11"/>
  <c r="BP30" i="11"/>
  <c r="AK30" i="11"/>
  <c r="AJ30" i="11"/>
  <c r="AI30" i="11"/>
  <c r="AH30" i="11"/>
  <c r="AG30" i="11"/>
  <c r="AF30" i="11"/>
  <c r="S30" i="11"/>
  <c r="R30" i="11"/>
  <c r="Q30" i="11"/>
  <c r="P30" i="11"/>
  <c r="O30" i="11"/>
  <c r="N30" i="11"/>
  <c r="EN29" i="11"/>
  <c r="DK29" i="11"/>
  <c r="DJ29" i="11"/>
  <c r="DI29" i="11"/>
  <c r="DH29" i="11"/>
  <c r="DG29" i="11"/>
  <c r="DF29" i="11"/>
  <c r="BU29" i="11"/>
  <c r="BT29" i="11"/>
  <c r="BS29" i="11"/>
  <c r="BR29" i="11"/>
  <c r="BQ29" i="11"/>
  <c r="BP29" i="11"/>
  <c r="AK29" i="11"/>
  <c r="AJ29" i="11"/>
  <c r="AI29" i="11"/>
  <c r="AH29" i="11"/>
  <c r="AG29" i="11"/>
  <c r="AF29" i="11"/>
  <c r="S29" i="11"/>
  <c r="R29" i="11"/>
  <c r="Q29" i="11"/>
  <c r="P29" i="11"/>
  <c r="O29" i="11"/>
  <c r="N29" i="11"/>
  <c r="EO28" i="11"/>
  <c r="DK28" i="11"/>
  <c r="DJ28" i="11"/>
  <c r="DI28" i="11"/>
  <c r="DH28" i="11"/>
  <c r="DG28" i="11"/>
  <c r="DF28" i="11"/>
  <c r="BU28" i="11"/>
  <c r="BT28" i="11"/>
  <c r="BS28" i="11"/>
  <c r="BR28" i="11"/>
  <c r="BQ28" i="11"/>
  <c r="BP28" i="11"/>
  <c r="AK28" i="11"/>
  <c r="AJ28" i="11"/>
  <c r="AI28" i="11"/>
  <c r="AH28" i="11"/>
  <c r="AG28" i="11"/>
  <c r="AF28" i="11"/>
  <c r="S28" i="11"/>
  <c r="R28" i="11"/>
  <c r="Q28" i="11"/>
  <c r="P28" i="11"/>
  <c r="O28" i="11"/>
  <c r="N28" i="11"/>
  <c r="EN27" i="11"/>
  <c r="DK27" i="11"/>
  <c r="DJ27" i="11"/>
  <c r="DI27" i="11"/>
  <c r="DH27" i="11"/>
  <c r="DG27" i="11"/>
  <c r="DF27" i="11"/>
  <c r="BU27" i="11"/>
  <c r="BT27" i="11"/>
  <c r="BS27" i="11"/>
  <c r="BR27" i="11"/>
  <c r="BQ27" i="11"/>
  <c r="BP27" i="11"/>
  <c r="AK27" i="11"/>
  <c r="AJ27" i="11"/>
  <c r="AI27" i="11"/>
  <c r="AH27" i="11"/>
  <c r="AG27" i="11"/>
  <c r="AF27" i="11"/>
  <c r="S27" i="11"/>
  <c r="R27" i="11"/>
  <c r="Q27" i="11"/>
  <c r="P27" i="11"/>
  <c r="O27" i="11"/>
  <c r="N27" i="11"/>
  <c r="EO26" i="11"/>
  <c r="EN26" i="11"/>
  <c r="DK26" i="11"/>
  <c r="DJ26" i="11"/>
  <c r="DI26" i="11"/>
  <c r="DH26" i="11"/>
  <c r="DG26" i="11"/>
  <c r="DF26" i="11"/>
  <c r="BU26" i="11"/>
  <c r="BT26" i="11"/>
  <c r="BS26" i="11"/>
  <c r="BR26" i="11"/>
  <c r="BQ26" i="11"/>
  <c r="BP26" i="11"/>
  <c r="AK26" i="11"/>
  <c r="AJ26" i="11"/>
  <c r="AI26" i="11"/>
  <c r="AH26" i="11"/>
  <c r="AG26" i="11"/>
  <c r="AF26" i="11"/>
  <c r="S26" i="11"/>
  <c r="R26" i="11"/>
  <c r="Q26" i="11"/>
  <c r="P26" i="11"/>
  <c r="O26" i="11"/>
  <c r="N26" i="11"/>
  <c r="EN25" i="11"/>
  <c r="DK25" i="11"/>
  <c r="DJ25" i="11"/>
  <c r="DI25" i="11"/>
  <c r="DH25" i="11"/>
  <c r="DG25" i="11"/>
  <c r="DF25" i="11"/>
  <c r="BU25" i="11"/>
  <c r="BT25" i="11"/>
  <c r="BS25" i="11"/>
  <c r="BR25" i="11"/>
  <c r="BQ25" i="11"/>
  <c r="BP25" i="11"/>
  <c r="AK25" i="11"/>
  <c r="AJ25" i="11"/>
  <c r="AI25" i="11"/>
  <c r="AH25" i="11"/>
  <c r="AG25" i="11"/>
  <c r="AF25" i="11"/>
  <c r="S25" i="11"/>
  <c r="R25" i="11"/>
  <c r="Q25" i="11"/>
  <c r="P25" i="11"/>
  <c r="O25" i="11"/>
  <c r="N25" i="11"/>
  <c r="EO24" i="11"/>
  <c r="EN24" i="11"/>
  <c r="DK24" i="11"/>
  <c r="DJ24" i="11"/>
  <c r="DI24" i="11"/>
  <c r="DH24" i="11"/>
  <c r="DG24" i="11"/>
  <c r="DF24" i="11"/>
  <c r="BU24" i="11"/>
  <c r="BT24" i="11"/>
  <c r="BS24" i="11"/>
  <c r="BR24" i="11"/>
  <c r="BQ24" i="11"/>
  <c r="BP24" i="11"/>
  <c r="AK24" i="11"/>
  <c r="AJ24" i="11"/>
  <c r="AI24" i="11"/>
  <c r="AH24" i="11"/>
  <c r="AG24" i="11"/>
  <c r="AF24" i="11"/>
  <c r="S24" i="11"/>
  <c r="R24" i="11"/>
  <c r="Q24" i="11"/>
  <c r="P24" i="11"/>
  <c r="O24" i="11"/>
  <c r="N24" i="11"/>
  <c r="EO23" i="11"/>
  <c r="EN23" i="11"/>
  <c r="DK23" i="11"/>
  <c r="DJ23" i="11"/>
  <c r="DI23" i="11"/>
  <c r="DH23" i="11"/>
  <c r="DG23" i="11"/>
  <c r="DF23" i="11"/>
  <c r="BU23" i="11"/>
  <c r="BT23" i="11"/>
  <c r="BS23" i="11"/>
  <c r="BR23" i="11"/>
  <c r="BQ23" i="11"/>
  <c r="BP23" i="11"/>
  <c r="AK23" i="11"/>
  <c r="AJ23" i="11"/>
  <c r="AI23" i="11"/>
  <c r="AH23" i="11"/>
  <c r="AG23" i="11"/>
  <c r="AF23" i="11"/>
  <c r="S23" i="11"/>
  <c r="R23" i="11"/>
  <c r="Q23" i="11"/>
  <c r="P23" i="11"/>
  <c r="O23" i="11"/>
  <c r="N23" i="11"/>
  <c r="EO22" i="11"/>
  <c r="EN22" i="11"/>
  <c r="DK22" i="11"/>
  <c r="DJ22" i="11"/>
  <c r="DI22" i="11"/>
  <c r="DH22" i="11"/>
  <c r="DG22" i="11"/>
  <c r="DF22" i="11"/>
  <c r="BU22" i="11"/>
  <c r="BT22" i="11"/>
  <c r="BS22" i="11"/>
  <c r="BR22" i="11"/>
  <c r="BQ22" i="11"/>
  <c r="BP22" i="11"/>
  <c r="AK22" i="11"/>
  <c r="AJ22" i="11"/>
  <c r="AI22" i="11"/>
  <c r="AH22" i="11"/>
  <c r="AG22" i="11"/>
  <c r="AF22" i="11"/>
  <c r="S22" i="11"/>
  <c r="R22" i="11"/>
  <c r="Q22" i="11"/>
  <c r="P22" i="11"/>
  <c r="O22" i="11"/>
  <c r="N22" i="11"/>
  <c r="EN21" i="11"/>
  <c r="DK21" i="11"/>
  <c r="DJ21" i="11"/>
  <c r="DI21" i="11"/>
  <c r="DH21" i="11"/>
  <c r="DG21" i="11"/>
  <c r="DF21" i="11"/>
  <c r="BU21" i="11"/>
  <c r="BT21" i="11"/>
  <c r="BS21" i="11"/>
  <c r="BR21" i="11"/>
  <c r="BQ21" i="11"/>
  <c r="BP21" i="11"/>
  <c r="AK21" i="11"/>
  <c r="AJ21" i="11"/>
  <c r="AI21" i="11"/>
  <c r="AH21" i="11"/>
  <c r="AG21" i="11"/>
  <c r="AF21" i="11"/>
  <c r="S21" i="11"/>
  <c r="R21" i="11"/>
  <c r="Q21" i="11"/>
  <c r="P21" i="11"/>
  <c r="O21" i="11"/>
  <c r="N21" i="11"/>
  <c r="EN20" i="11"/>
  <c r="DK20" i="11"/>
  <c r="DJ20" i="11"/>
  <c r="DI20" i="11"/>
  <c r="DH20" i="11"/>
  <c r="DG20" i="11"/>
  <c r="DF20" i="11"/>
  <c r="BU20" i="11"/>
  <c r="BT20" i="11"/>
  <c r="BS20" i="11"/>
  <c r="BR20" i="11"/>
  <c r="BQ20" i="11"/>
  <c r="BP20" i="11"/>
  <c r="AK20" i="11"/>
  <c r="AJ20" i="11"/>
  <c r="AI20" i="11"/>
  <c r="AH20" i="11"/>
  <c r="AG20" i="11"/>
  <c r="AF20" i="11"/>
  <c r="S20" i="11"/>
  <c r="R20" i="11"/>
  <c r="Q20" i="11"/>
  <c r="P20" i="11"/>
  <c r="O20" i="11"/>
  <c r="N20" i="11"/>
  <c r="EO19" i="11"/>
  <c r="EN19" i="11"/>
  <c r="DK19" i="11"/>
  <c r="DJ19" i="11"/>
  <c r="DI19" i="11"/>
  <c r="DH19" i="11"/>
  <c r="DG19" i="11"/>
  <c r="DF19" i="11"/>
  <c r="BU19" i="11"/>
  <c r="BT19" i="11"/>
  <c r="BS19" i="11"/>
  <c r="BR19" i="11"/>
  <c r="BQ19" i="11"/>
  <c r="BP19" i="11"/>
  <c r="AK19" i="11"/>
  <c r="AJ19" i="11"/>
  <c r="AI19" i="11"/>
  <c r="AH19" i="11"/>
  <c r="AN19" i="11" s="1"/>
  <c r="AZ19" i="11" s="1"/>
  <c r="AG19" i="11"/>
  <c r="AF19" i="11"/>
  <c r="S19" i="11"/>
  <c r="R19" i="11"/>
  <c r="AP19" i="11" s="1"/>
  <c r="BB19" i="11" s="1"/>
  <c r="Q19" i="11"/>
  <c r="P19" i="11"/>
  <c r="O19" i="11"/>
  <c r="N19" i="11"/>
  <c r="AL19" i="11" s="1"/>
  <c r="AX19" i="11" s="1"/>
  <c r="CB19" i="11" s="1"/>
  <c r="EO18" i="11"/>
  <c r="EN18" i="11"/>
  <c r="DK18" i="11"/>
  <c r="DJ18" i="11"/>
  <c r="DI18" i="11"/>
  <c r="DH18" i="11"/>
  <c r="DG18" i="11"/>
  <c r="DF18" i="11"/>
  <c r="BU18" i="11"/>
  <c r="BT18" i="11"/>
  <c r="BS18" i="11"/>
  <c r="BR18" i="11"/>
  <c r="BQ18" i="11"/>
  <c r="BP18" i="11"/>
  <c r="AK18" i="11"/>
  <c r="AJ18" i="11"/>
  <c r="AI18" i="11"/>
  <c r="AH18" i="11"/>
  <c r="AG18" i="11"/>
  <c r="AF18" i="11"/>
  <c r="S18" i="11"/>
  <c r="R18" i="11"/>
  <c r="Q18" i="11"/>
  <c r="P18" i="11"/>
  <c r="O18" i="11"/>
  <c r="N18" i="11"/>
  <c r="EN17" i="11"/>
  <c r="DK17" i="11"/>
  <c r="DJ17" i="11"/>
  <c r="DI17" i="11"/>
  <c r="DH17" i="11"/>
  <c r="DG17" i="11"/>
  <c r="DF17" i="11"/>
  <c r="BU17" i="11"/>
  <c r="BT17" i="11"/>
  <c r="BS17" i="11"/>
  <c r="BR17" i="11"/>
  <c r="BQ17" i="11"/>
  <c r="BP17" i="11"/>
  <c r="AK17" i="11"/>
  <c r="AJ17" i="11"/>
  <c r="AI17" i="11"/>
  <c r="AH17" i="11"/>
  <c r="AG17" i="11"/>
  <c r="AF17" i="11"/>
  <c r="S17" i="11"/>
  <c r="R17" i="11"/>
  <c r="Q17" i="11"/>
  <c r="P17" i="11"/>
  <c r="O17" i="11"/>
  <c r="N17" i="11"/>
  <c r="EO16" i="11"/>
  <c r="DK16" i="11"/>
  <c r="DJ16" i="11"/>
  <c r="DI16" i="11"/>
  <c r="DH16" i="11"/>
  <c r="DG16" i="11"/>
  <c r="DF16" i="11"/>
  <c r="BU16" i="11"/>
  <c r="BT16" i="11"/>
  <c r="BS16" i="11"/>
  <c r="BR16" i="11"/>
  <c r="BQ16" i="11"/>
  <c r="BP16" i="11"/>
  <c r="AK16" i="11"/>
  <c r="AJ16" i="11"/>
  <c r="AI16" i="11"/>
  <c r="AH16" i="11"/>
  <c r="AG16" i="11"/>
  <c r="AF16" i="11"/>
  <c r="S16" i="11"/>
  <c r="R16" i="11"/>
  <c r="Q16" i="11"/>
  <c r="P16" i="11"/>
  <c r="O16" i="11"/>
  <c r="N16" i="11"/>
  <c r="EO15" i="11"/>
  <c r="DK15" i="11"/>
  <c r="DJ15" i="11"/>
  <c r="DI15" i="11"/>
  <c r="DH15" i="11"/>
  <c r="DG15" i="11"/>
  <c r="DF15" i="11"/>
  <c r="BU15" i="11"/>
  <c r="BT15" i="11"/>
  <c r="BS15" i="11"/>
  <c r="BR15" i="11"/>
  <c r="BQ15" i="11"/>
  <c r="BP15" i="11"/>
  <c r="AK15" i="11"/>
  <c r="AJ15" i="11"/>
  <c r="AI15" i="11"/>
  <c r="AO15" i="11" s="1"/>
  <c r="BA15" i="11" s="1"/>
  <c r="CE15" i="11" s="1"/>
  <c r="DO15" i="11" s="1"/>
  <c r="AH15" i="11"/>
  <c r="AG15" i="11"/>
  <c r="AF15" i="11"/>
  <c r="S15" i="11"/>
  <c r="AQ15" i="11" s="1"/>
  <c r="BC15" i="11" s="1"/>
  <c r="CG15" i="11" s="1"/>
  <c r="DQ15" i="11" s="1"/>
  <c r="R15" i="11"/>
  <c r="Q15" i="11"/>
  <c r="P15" i="11"/>
  <c r="O15" i="11"/>
  <c r="AM15" i="11" s="1"/>
  <c r="AY15" i="11" s="1"/>
  <c r="CC15" i="11" s="1"/>
  <c r="N15" i="11"/>
  <c r="EO14" i="11"/>
  <c r="DK14" i="11"/>
  <c r="DJ14" i="11"/>
  <c r="DI14" i="11"/>
  <c r="DH14" i="11"/>
  <c r="DG14" i="11"/>
  <c r="DF14" i="11"/>
  <c r="BU14" i="11"/>
  <c r="BT14" i="11"/>
  <c r="BS14" i="11"/>
  <c r="BR14" i="11"/>
  <c r="BQ14" i="11"/>
  <c r="BP14" i="11"/>
  <c r="AK14" i="11"/>
  <c r="AJ14" i="11"/>
  <c r="AP14" i="11" s="1"/>
  <c r="BB14" i="11" s="1"/>
  <c r="CF14" i="11" s="1"/>
  <c r="DP14" i="11" s="1"/>
  <c r="AI14" i="11"/>
  <c r="AH14" i="11"/>
  <c r="AG14" i="11"/>
  <c r="AF14" i="11"/>
  <c r="AL14" i="11" s="1"/>
  <c r="AX14" i="11" s="1"/>
  <c r="CB14" i="11" s="1"/>
  <c r="S14" i="11"/>
  <c r="R14" i="11"/>
  <c r="Q14" i="11"/>
  <c r="P14" i="11"/>
  <c r="AN14" i="11" s="1"/>
  <c r="AZ14" i="11" s="1"/>
  <c r="CD14" i="11" s="1"/>
  <c r="DN14" i="11" s="1"/>
  <c r="O14" i="11"/>
  <c r="N14" i="11"/>
  <c r="EO13" i="11"/>
  <c r="DK13" i="11"/>
  <c r="DJ13" i="11"/>
  <c r="DI13" i="11"/>
  <c r="DH13" i="11"/>
  <c r="DG13" i="11"/>
  <c r="DF13" i="11"/>
  <c r="BU13" i="11"/>
  <c r="BT13" i="11"/>
  <c r="BS13" i="11"/>
  <c r="BR13" i="11"/>
  <c r="BQ13" i="11"/>
  <c r="BP13" i="11"/>
  <c r="AK13" i="11"/>
  <c r="AJ13" i="11"/>
  <c r="AI13" i="11"/>
  <c r="AH13" i="11"/>
  <c r="AG13" i="11"/>
  <c r="AF13" i="11"/>
  <c r="S13" i="11"/>
  <c r="R13" i="11"/>
  <c r="Q13" i="11"/>
  <c r="P13" i="11"/>
  <c r="O13" i="11"/>
  <c r="N13" i="11"/>
  <c r="EO12" i="11"/>
  <c r="DK12" i="11"/>
  <c r="DJ12" i="11"/>
  <c r="DI12" i="11"/>
  <c r="DH12" i="11"/>
  <c r="DG12" i="11"/>
  <c r="DF12" i="11"/>
  <c r="BU12" i="11"/>
  <c r="BT12" i="11"/>
  <c r="BS12" i="11"/>
  <c r="BR12" i="11"/>
  <c r="BQ12" i="11"/>
  <c r="BP12" i="11"/>
  <c r="AK12" i="11"/>
  <c r="AJ12" i="11"/>
  <c r="AI12" i="11"/>
  <c r="AH12" i="11"/>
  <c r="AG12" i="11"/>
  <c r="AF12" i="11"/>
  <c r="S12" i="11"/>
  <c r="R12" i="11"/>
  <c r="Q12" i="11"/>
  <c r="P12" i="11"/>
  <c r="O12" i="11"/>
  <c r="N12" i="11"/>
  <c r="EO11" i="11"/>
  <c r="DK11" i="11"/>
  <c r="DJ11" i="11"/>
  <c r="DI11" i="11"/>
  <c r="DH11" i="11"/>
  <c r="DG11" i="11"/>
  <c r="DF11" i="11"/>
  <c r="BU11" i="11"/>
  <c r="BT11" i="11"/>
  <c r="BS11" i="11"/>
  <c r="BR11" i="11"/>
  <c r="BQ11" i="11"/>
  <c r="BP11" i="11"/>
  <c r="AK11" i="11"/>
  <c r="AJ11" i="11"/>
  <c r="AI11" i="11"/>
  <c r="AH11" i="11"/>
  <c r="AG11" i="11"/>
  <c r="AF11" i="11"/>
  <c r="S11" i="11"/>
  <c r="R11" i="11"/>
  <c r="Q11" i="11"/>
  <c r="P11" i="11"/>
  <c r="O11" i="11"/>
  <c r="N11" i="11"/>
  <c r="EO10" i="11"/>
  <c r="EN10" i="11"/>
  <c r="DK10" i="11"/>
  <c r="DJ10" i="11"/>
  <c r="DI10" i="11"/>
  <c r="DH10" i="11"/>
  <c r="DG10" i="11"/>
  <c r="DF10" i="11"/>
  <c r="BU10" i="11"/>
  <c r="BT10" i="11"/>
  <c r="BS10" i="11"/>
  <c r="BR10" i="11"/>
  <c r="BQ10" i="11"/>
  <c r="BP10" i="11"/>
  <c r="AK10" i="11"/>
  <c r="AJ10" i="11"/>
  <c r="AI10" i="11"/>
  <c r="AH10" i="11"/>
  <c r="AG10" i="11"/>
  <c r="AF10" i="11"/>
  <c r="S10" i="11"/>
  <c r="R10" i="11"/>
  <c r="Q10" i="11"/>
  <c r="P10" i="11"/>
  <c r="O10" i="11"/>
  <c r="N10" i="11"/>
  <c r="EO9" i="11"/>
  <c r="DK9" i="11"/>
  <c r="DJ9" i="11"/>
  <c r="DI9" i="11"/>
  <c r="DH9" i="11"/>
  <c r="DG9" i="11"/>
  <c r="DF9" i="11"/>
  <c r="BU9" i="11"/>
  <c r="BT9" i="11"/>
  <c r="BS9" i="11"/>
  <c r="BR9" i="11"/>
  <c r="BQ9" i="11"/>
  <c r="BP9" i="11"/>
  <c r="AK9" i="11"/>
  <c r="AJ9" i="11"/>
  <c r="AI9" i="11"/>
  <c r="AH9" i="11"/>
  <c r="AG9" i="11"/>
  <c r="AF9" i="11"/>
  <c r="S9" i="11"/>
  <c r="R9" i="11"/>
  <c r="Q9" i="11"/>
  <c r="P9" i="11"/>
  <c r="O9" i="11"/>
  <c r="N9" i="11"/>
  <c r="EO8" i="11"/>
  <c r="EN8" i="11"/>
  <c r="DK8" i="11"/>
  <c r="DJ8" i="11"/>
  <c r="DI8" i="11"/>
  <c r="DH8" i="11"/>
  <c r="DG8" i="11"/>
  <c r="DF8" i="11"/>
  <c r="BU8" i="11"/>
  <c r="BT8" i="11"/>
  <c r="BS8" i="11"/>
  <c r="BR8" i="11"/>
  <c r="BQ8" i="11"/>
  <c r="BP8" i="11"/>
  <c r="AK8" i="11"/>
  <c r="AJ8" i="11"/>
  <c r="AP8" i="11" s="1"/>
  <c r="BB8" i="11" s="1"/>
  <c r="CF8" i="11" s="1"/>
  <c r="DP8" i="11" s="1"/>
  <c r="AI8" i="11"/>
  <c r="AH8" i="11"/>
  <c r="AG8" i="11"/>
  <c r="AF8" i="11"/>
  <c r="AL8" i="11" s="1"/>
  <c r="AX8" i="11" s="1"/>
  <c r="CB8" i="11" s="1"/>
  <c r="EQ8" i="11" s="1"/>
  <c r="S8" i="11"/>
  <c r="R8" i="11"/>
  <c r="Q8" i="11"/>
  <c r="P8" i="11"/>
  <c r="O8" i="11"/>
  <c r="N8" i="11"/>
  <c r="EO7" i="11"/>
  <c r="DK7" i="11"/>
  <c r="DJ7" i="11"/>
  <c r="DI7" i="11"/>
  <c r="DH7" i="11"/>
  <c r="DG7" i="11"/>
  <c r="DF7" i="11"/>
  <c r="BU7" i="11"/>
  <c r="BT7" i="11"/>
  <c r="BS7" i="11"/>
  <c r="BR7" i="11"/>
  <c r="BQ7" i="11"/>
  <c r="BP7" i="11"/>
  <c r="AK7" i="11"/>
  <c r="AJ7" i="11"/>
  <c r="AI7" i="11"/>
  <c r="AH7" i="11"/>
  <c r="AG7" i="11"/>
  <c r="AF7" i="11"/>
  <c r="S7" i="11"/>
  <c r="R7" i="11"/>
  <c r="Q7" i="11"/>
  <c r="P7" i="11"/>
  <c r="O7" i="11"/>
  <c r="N7" i="11"/>
  <c r="EO6" i="11"/>
  <c r="EN6" i="11"/>
  <c r="DK6" i="11"/>
  <c r="DJ6" i="11"/>
  <c r="DI6" i="11"/>
  <c r="DH6" i="11"/>
  <c r="DG6" i="11"/>
  <c r="DF6" i="11"/>
  <c r="BU6" i="11"/>
  <c r="BT6" i="11"/>
  <c r="BS6" i="11"/>
  <c r="BR6" i="11"/>
  <c r="BQ6" i="11"/>
  <c r="BP6" i="11"/>
  <c r="AK6" i="11"/>
  <c r="AJ6" i="11"/>
  <c r="AI6" i="11"/>
  <c r="AH6" i="11"/>
  <c r="AG6" i="11"/>
  <c r="AF6" i="11"/>
  <c r="S6" i="11"/>
  <c r="R6" i="11"/>
  <c r="Q6" i="11"/>
  <c r="P6" i="11"/>
  <c r="O6" i="11"/>
  <c r="N6" i="11"/>
  <c r="EO5" i="11"/>
  <c r="EN5" i="11"/>
  <c r="DK5" i="11"/>
  <c r="DJ5" i="11"/>
  <c r="DI5" i="11"/>
  <c r="DH5" i="11"/>
  <c r="DG5" i="11"/>
  <c r="DF5" i="11"/>
  <c r="BU5" i="11"/>
  <c r="BT5" i="11"/>
  <c r="BS5" i="11"/>
  <c r="BR5" i="11"/>
  <c r="BQ5" i="11"/>
  <c r="BP5" i="11"/>
  <c r="AK5" i="11"/>
  <c r="AJ5" i="11"/>
  <c r="AI5" i="11"/>
  <c r="AH5" i="11"/>
  <c r="AG5" i="11"/>
  <c r="AF5" i="11"/>
  <c r="S5" i="11"/>
  <c r="R5" i="11"/>
  <c r="Q5" i="11"/>
  <c r="P5" i="11"/>
  <c r="O5" i="11"/>
  <c r="N5" i="11"/>
  <c r="EM45" i="11"/>
  <c r="EJ45" i="11"/>
  <c r="EI45" i="11"/>
  <c r="EF45" i="11"/>
  <c r="EE45" i="11"/>
  <c r="EB45" i="11"/>
  <c r="EA45" i="11"/>
  <c r="DX45" i="11"/>
  <c r="DK4" i="11"/>
  <c r="DJ4" i="11"/>
  <c r="DI4" i="11"/>
  <c r="DH4" i="11"/>
  <c r="DG4" i="11"/>
  <c r="DF4" i="11"/>
  <c r="BU4" i="11"/>
  <c r="BT4" i="11"/>
  <c r="BS4" i="11"/>
  <c r="BR4" i="11"/>
  <c r="BQ4" i="11"/>
  <c r="BP4" i="11"/>
  <c r="AK4" i="11"/>
  <c r="AJ4" i="11"/>
  <c r="AI4" i="11"/>
  <c r="AH4" i="11"/>
  <c r="AG4" i="11"/>
  <c r="AF4" i="11"/>
  <c r="S4" i="11"/>
  <c r="R4" i="11"/>
  <c r="Q4" i="11"/>
  <c r="P4" i="11"/>
  <c r="O4" i="11"/>
  <c r="N4" i="11"/>
  <c r="AQ34" i="11" l="1"/>
  <c r="BC34" i="11" s="1"/>
  <c r="CG34" i="11" s="1"/>
  <c r="DQ34" i="11" s="1"/>
  <c r="AL5" i="11"/>
  <c r="AX5" i="11" s="1"/>
  <c r="CB5" i="11" s="1"/>
  <c r="AN5" i="11"/>
  <c r="AZ5" i="11" s="1"/>
  <c r="CD5" i="11" s="1"/>
  <c r="DN5" i="11" s="1"/>
  <c r="AL7" i="11"/>
  <c r="AX7" i="11" s="1"/>
  <c r="CB7" i="11" s="1"/>
  <c r="DL7" i="11" s="1"/>
  <c r="AP7" i="11"/>
  <c r="BB7" i="11" s="1"/>
  <c r="CF7" i="11" s="1"/>
  <c r="DP7" i="11" s="1"/>
  <c r="AN7" i="11"/>
  <c r="AZ7" i="11" s="1"/>
  <c r="CD7" i="11" s="1"/>
  <c r="AM9" i="11"/>
  <c r="AY9" i="11" s="1"/>
  <c r="CC9" i="11" s="1"/>
  <c r="AQ9" i="11"/>
  <c r="BC9" i="11" s="1"/>
  <c r="AO9" i="11"/>
  <c r="BA9" i="11" s="1"/>
  <c r="CE9" i="11" s="1"/>
  <c r="DO9" i="11" s="1"/>
  <c r="AN10" i="11"/>
  <c r="AZ10" i="11" s="1"/>
  <c r="CD10" i="11" s="1"/>
  <c r="DN10" i="11" s="1"/>
  <c r="AN11" i="11"/>
  <c r="AZ11" i="11" s="1"/>
  <c r="CD11" i="11" s="1"/>
  <c r="DN11" i="11" s="1"/>
  <c r="AL11" i="11"/>
  <c r="AX11" i="11" s="1"/>
  <c r="CB11" i="11" s="1"/>
  <c r="AP11" i="11"/>
  <c r="BB11" i="11" s="1"/>
  <c r="CF11" i="11" s="1"/>
  <c r="DP11" i="11" s="1"/>
  <c r="AM24" i="11"/>
  <c r="AY24" i="11" s="1"/>
  <c r="AQ24" i="11"/>
  <c r="BC24" i="11" s="1"/>
  <c r="AO24" i="11"/>
  <c r="BA24" i="11" s="1"/>
  <c r="CE24" i="11" s="1"/>
  <c r="AO28" i="11"/>
  <c r="BA28" i="11" s="1"/>
  <c r="CE28" i="11" s="1"/>
  <c r="DO28" i="11" s="1"/>
  <c r="AM28" i="11"/>
  <c r="AY28" i="11" s="1"/>
  <c r="CC28" i="11" s="1"/>
  <c r="DM28" i="11" s="1"/>
  <c r="AQ28" i="11"/>
  <c r="BC28" i="11" s="1"/>
  <c r="CG28" i="11" s="1"/>
  <c r="DQ28" i="11" s="1"/>
  <c r="AN29" i="11"/>
  <c r="AZ29" i="11" s="1"/>
  <c r="CD29" i="11" s="1"/>
  <c r="DN29" i="11" s="1"/>
  <c r="AL29" i="11"/>
  <c r="AX29" i="11" s="1"/>
  <c r="CB29" i="11" s="1"/>
  <c r="AP29" i="11"/>
  <c r="BB29" i="11" s="1"/>
  <c r="CF29" i="11" s="1"/>
  <c r="DP29" i="11" s="1"/>
  <c r="AP31" i="11"/>
  <c r="BB31" i="11" s="1"/>
  <c r="CF31" i="11" s="1"/>
  <c r="AO32" i="11"/>
  <c r="BA32" i="11" s="1"/>
  <c r="CE32" i="11" s="1"/>
  <c r="DO32" i="11" s="1"/>
  <c r="AM32" i="11"/>
  <c r="AY32" i="11" s="1"/>
  <c r="CC32" i="11" s="1"/>
  <c r="DM32" i="11" s="1"/>
  <c r="AQ32" i="11"/>
  <c r="BC32" i="11" s="1"/>
  <c r="CG32" i="11" s="1"/>
  <c r="DQ32" i="11" s="1"/>
  <c r="AN33" i="11"/>
  <c r="AZ33" i="11" s="1"/>
  <c r="CD33" i="11" s="1"/>
  <c r="DN33" i="11" s="1"/>
  <c r="AL33" i="11"/>
  <c r="AX33" i="11" s="1"/>
  <c r="CB33" i="11" s="1"/>
  <c r="EQ33" i="11" s="1"/>
  <c r="AP33" i="11"/>
  <c r="BB33" i="11" s="1"/>
  <c r="CF33" i="11" s="1"/>
  <c r="DP33" i="11" s="1"/>
  <c r="AL34" i="11"/>
  <c r="AX34" i="11" s="1"/>
  <c r="CB34" i="11" s="1"/>
  <c r="DL34" i="11" s="1"/>
  <c r="AN34" i="11"/>
  <c r="AZ34" i="11" s="1"/>
  <c r="CD34" i="11" s="1"/>
  <c r="DN34" i="11" s="1"/>
  <c r="AN36" i="11"/>
  <c r="AZ36" i="11" s="1"/>
  <c r="CD36" i="11" s="1"/>
  <c r="DN36" i="11" s="1"/>
  <c r="AL38" i="11"/>
  <c r="AX38" i="11" s="1"/>
  <c r="CB38" i="11" s="1"/>
  <c r="AP38" i="11"/>
  <c r="BB38" i="11" s="1"/>
  <c r="CF38" i="11" s="1"/>
  <c r="AN38" i="11"/>
  <c r="AZ38" i="11" s="1"/>
  <c r="CD38" i="11" s="1"/>
  <c r="DN38" i="11" s="1"/>
  <c r="AP5" i="11"/>
  <c r="BB5" i="11" s="1"/>
  <c r="CF5" i="11" s="1"/>
  <c r="DP5" i="11" s="1"/>
  <c r="DP38" i="11"/>
  <c r="AQ21" i="11"/>
  <c r="BC21" i="11" s="1"/>
  <c r="CG21" i="11" s="1"/>
  <c r="DQ21" i="11" s="1"/>
  <c r="AL23" i="11"/>
  <c r="AX23" i="11" s="1"/>
  <c r="CB23" i="11" s="1"/>
  <c r="EQ23" i="11" s="1"/>
  <c r="AP23" i="11"/>
  <c r="BB23" i="11" s="1"/>
  <c r="CF23" i="11" s="1"/>
  <c r="DP23" i="11" s="1"/>
  <c r="AN23" i="11"/>
  <c r="AZ23" i="11" s="1"/>
  <c r="CD23" i="11" s="1"/>
  <c r="AP24" i="11"/>
  <c r="BB24" i="11" s="1"/>
  <c r="AO26" i="11"/>
  <c r="BA26" i="11" s="1"/>
  <c r="CE26" i="11" s="1"/>
  <c r="DO26" i="11" s="1"/>
  <c r="AM26" i="11"/>
  <c r="AY26" i="11" s="1"/>
  <c r="CC26" i="11" s="1"/>
  <c r="AQ26" i="11"/>
  <c r="BC26" i="11" s="1"/>
  <c r="CG26" i="11" s="1"/>
  <c r="DQ26" i="11" s="1"/>
  <c r="AN28" i="11"/>
  <c r="AZ28" i="11" s="1"/>
  <c r="CD28" i="11" s="1"/>
  <c r="DN28" i="11" s="1"/>
  <c r="AQ19" i="11"/>
  <c r="BC19" i="11" s="1"/>
  <c r="CG19" i="11" s="1"/>
  <c r="DQ19" i="11" s="1"/>
  <c r="AL21" i="11"/>
  <c r="AX21" i="11" s="1"/>
  <c r="CB21" i="11" s="1"/>
  <c r="AP21" i="11"/>
  <c r="BB21" i="11" s="1"/>
  <c r="AN21" i="11"/>
  <c r="AZ21" i="11" s="1"/>
  <c r="AO22" i="11"/>
  <c r="BA22" i="11" s="1"/>
  <c r="CE22" i="11" s="1"/>
  <c r="DO22" i="11" s="1"/>
  <c r="AM22" i="11"/>
  <c r="AY22" i="11" s="1"/>
  <c r="CC22" i="11" s="1"/>
  <c r="AQ22" i="11"/>
  <c r="BC22" i="11" s="1"/>
  <c r="CG22" i="11" s="1"/>
  <c r="DQ22" i="11" s="1"/>
  <c r="DI45" i="11"/>
  <c r="AO6" i="11"/>
  <c r="BA6" i="11" s="1"/>
  <c r="CE6" i="11" s="1"/>
  <c r="DO6" i="11" s="1"/>
  <c r="AM6" i="11"/>
  <c r="AY6" i="11" s="1"/>
  <c r="CC6" i="11" s="1"/>
  <c r="AQ6" i="11"/>
  <c r="BC6" i="11" s="1"/>
  <c r="CG6" i="11" s="1"/>
  <c r="DQ6" i="11" s="1"/>
  <c r="AN8" i="11"/>
  <c r="AZ8" i="11" s="1"/>
  <c r="CD8" i="11" s="1"/>
  <c r="DN8" i="11" s="1"/>
  <c r="AM10" i="11"/>
  <c r="AY10" i="11" s="1"/>
  <c r="CC10" i="11" s="1"/>
  <c r="ER10" i="11" s="1"/>
  <c r="AQ10" i="11"/>
  <c r="BC10" i="11" s="1"/>
  <c r="CG10" i="11" s="1"/>
  <c r="DQ10" i="11" s="1"/>
  <c r="AO10" i="11"/>
  <c r="BA10" i="11" s="1"/>
  <c r="CE10" i="11" s="1"/>
  <c r="DO10" i="11" s="1"/>
  <c r="AQ11" i="11"/>
  <c r="BC11" i="11" s="1"/>
  <c r="AL18" i="11"/>
  <c r="AX18" i="11" s="1"/>
  <c r="CB18" i="11" s="1"/>
  <c r="DL18" i="11" s="1"/>
  <c r="AP18" i="11"/>
  <c r="BB18" i="11" s="1"/>
  <c r="CF18" i="11" s="1"/>
  <c r="AN18" i="11"/>
  <c r="AZ18" i="11" s="1"/>
  <c r="CD18" i="11" s="1"/>
  <c r="DN18" i="11" s="1"/>
  <c r="AO20" i="11"/>
  <c r="BA20" i="11" s="1"/>
  <c r="CE20" i="11" s="1"/>
  <c r="DO20" i="11" s="1"/>
  <c r="AM20" i="11"/>
  <c r="AY20" i="11" s="1"/>
  <c r="CC20" i="11" s="1"/>
  <c r="ER20" i="11" s="1"/>
  <c r="AQ20" i="11"/>
  <c r="BC20" i="11" s="1"/>
  <c r="CG20" i="11" s="1"/>
  <c r="DQ20" i="11" s="1"/>
  <c r="AL22" i="11"/>
  <c r="AX22" i="11" s="1"/>
  <c r="CB22" i="11" s="1"/>
  <c r="EQ22" i="11" s="1"/>
  <c r="AP22" i="11"/>
  <c r="BB22" i="11" s="1"/>
  <c r="AN22" i="11"/>
  <c r="AZ22" i="11" s="1"/>
  <c r="CD22" i="11" s="1"/>
  <c r="DN22" i="11" s="1"/>
  <c r="AM23" i="11"/>
  <c r="AY23" i="11" s="1"/>
  <c r="CC23" i="11" s="1"/>
  <c r="AQ23" i="11"/>
  <c r="BC23" i="11" s="1"/>
  <c r="CG23" i="11" s="1"/>
  <c r="DQ23" i="11" s="1"/>
  <c r="AO23" i="11"/>
  <c r="BA23" i="11" s="1"/>
  <c r="CE23" i="11" s="1"/>
  <c r="DO23" i="11" s="1"/>
  <c r="AN26" i="11"/>
  <c r="AZ26" i="11" s="1"/>
  <c r="CD26" i="11" s="1"/>
  <c r="DN26" i="11" s="1"/>
  <c r="AN27" i="11"/>
  <c r="AZ27" i="11" s="1"/>
  <c r="CD27" i="11" s="1"/>
  <c r="DN27" i="11" s="1"/>
  <c r="AL27" i="11"/>
  <c r="AX27" i="11" s="1"/>
  <c r="CB27" i="11" s="1"/>
  <c r="DL27" i="11" s="1"/>
  <c r="AP27" i="11"/>
  <c r="BB27" i="11" s="1"/>
  <c r="CF27" i="11" s="1"/>
  <c r="DP27" i="11" s="1"/>
  <c r="AN32" i="11"/>
  <c r="AZ32" i="11" s="1"/>
  <c r="CD32" i="11" s="1"/>
  <c r="DN32" i="11" s="1"/>
  <c r="AO35" i="11"/>
  <c r="BA35" i="11" s="1"/>
  <c r="CE35" i="11" s="1"/>
  <c r="DO35" i="11" s="1"/>
  <c r="AM35" i="11"/>
  <c r="AY35" i="11" s="1"/>
  <c r="CC35" i="11" s="1"/>
  <c r="ER35" i="11" s="1"/>
  <c r="AQ35" i="11"/>
  <c r="BC35" i="11" s="1"/>
  <c r="CG35" i="11" s="1"/>
  <c r="DQ35" i="11" s="1"/>
  <c r="AM37" i="11"/>
  <c r="AY37" i="11" s="1"/>
  <c r="CC37" i="11" s="1"/>
  <c r="AQ38" i="11"/>
  <c r="BC38" i="11" s="1"/>
  <c r="AL41" i="11"/>
  <c r="AX41" i="11" s="1"/>
  <c r="CB41" i="11" s="1"/>
  <c r="EQ41" i="11" s="1"/>
  <c r="AP41" i="11"/>
  <c r="BB41" i="11" s="1"/>
  <c r="CF41" i="11" s="1"/>
  <c r="DP41" i="11" s="1"/>
  <c r="AL43" i="11"/>
  <c r="AX43" i="11" s="1"/>
  <c r="CB43" i="11" s="1"/>
  <c r="DL43" i="11" s="1"/>
  <c r="AP43" i="11"/>
  <c r="BB43" i="11" s="1"/>
  <c r="CF43" i="11" s="1"/>
  <c r="DP43" i="11" s="1"/>
  <c r="AN44" i="11"/>
  <c r="AZ44" i="11" s="1"/>
  <c r="CD44" i="11" s="1"/>
  <c r="DN44" i="11" s="1"/>
  <c r="AL10" i="11"/>
  <c r="AX10" i="11" s="1"/>
  <c r="CB10" i="11" s="1"/>
  <c r="DL10" i="11" s="1"/>
  <c r="AP10" i="11"/>
  <c r="BB10" i="11" s="1"/>
  <c r="CF10" i="11" s="1"/>
  <c r="DP10" i="11" s="1"/>
  <c r="AN13" i="11"/>
  <c r="AZ13" i="11" s="1"/>
  <c r="CD13" i="11" s="1"/>
  <c r="DN13" i="11" s="1"/>
  <c r="AL13" i="11"/>
  <c r="AX13" i="11" s="1"/>
  <c r="CB13" i="11" s="1"/>
  <c r="DL13" i="11" s="1"/>
  <c r="AP13" i="11"/>
  <c r="BB13" i="11" s="1"/>
  <c r="CF13" i="11" s="1"/>
  <c r="DP13" i="11" s="1"/>
  <c r="AM14" i="11"/>
  <c r="AY14" i="11" s="1"/>
  <c r="CC14" i="11" s="1"/>
  <c r="ER14" i="11" s="1"/>
  <c r="AQ14" i="11"/>
  <c r="BC14" i="11" s="1"/>
  <c r="CG14" i="11" s="1"/>
  <c r="DQ14" i="11" s="1"/>
  <c r="AO14" i="11"/>
  <c r="BA14" i="11" s="1"/>
  <c r="CE14" i="11" s="1"/>
  <c r="DO14" i="11" s="1"/>
  <c r="AN17" i="11"/>
  <c r="AZ17" i="11" s="1"/>
  <c r="CD17" i="11" s="1"/>
  <c r="DN17" i="11" s="1"/>
  <c r="AL17" i="11"/>
  <c r="AX17" i="11" s="1"/>
  <c r="CB17" i="11" s="1"/>
  <c r="EQ17" i="11" s="1"/>
  <c r="AP17" i="11"/>
  <c r="BB17" i="11" s="1"/>
  <c r="CF17" i="11" s="1"/>
  <c r="DP17" i="11" s="1"/>
  <c r="AQ18" i="11"/>
  <c r="BC18" i="11" s="1"/>
  <c r="CG18" i="11" s="1"/>
  <c r="DQ18" i="11" s="1"/>
  <c r="AO19" i="11"/>
  <c r="BA19" i="11" s="1"/>
  <c r="AM19" i="11"/>
  <c r="AY19" i="11" s="1"/>
  <c r="CC19" i="11" s="1"/>
  <c r="ER19" i="11" s="1"/>
  <c r="AO21" i="11"/>
  <c r="BA21" i="11" s="1"/>
  <c r="CE21" i="11" s="1"/>
  <c r="DO21" i="11" s="1"/>
  <c r="AM21" i="11"/>
  <c r="AY21" i="11" s="1"/>
  <c r="CC21" i="11" s="1"/>
  <c r="DM21" i="11" s="1"/>
  <c r="AP25" i="11"/>
  <c r="BB25" i="11" s="1"/>
  <c r="CF25" i="11" s="1"/>
  <c r="DP25" i="11" s="1"/>
  <c r="AL30" i="11"/>
  <c r="AX30" i="11" s="1"/>
  <c r="CB30" i="11" s="1"/>
  <c r="DL30" i="11" s="1"/>
  <c r="AP30" i="11"/>
  <c r="BB30" i="11" s="1"/>
  <c r="CF30" i="11" s="1"/>
  <c r="DP30" i="11" s="1"/>
  <c r="AN30" i="11"/>
  <c r="AZ30" i="11" s="1"/>
  <c r="CD30" i="11" s="1"/>
  <c r="DN30" i="11" s="1"/>
  <c r="AO31" i="11"/>
  <c r="BA31" i="11" s="1"/>
  <c r="CE31" i="11" s="1"/>
  <c r="AM31" i="11"/>
  <c r="AY31" i="11" s="1"/>
  <c r="CC31" i="11" s="1"/>
  <c r="DM31" i="11" s="1"/>
  <c r="AQ31" i="11"/>
  <c r="BC31" i="11" s="1"/>
  <c r="CG31" i="11" s="1"/>
  <c r="DQ31" i="11" s="1"/>
  <c r="AP36" i="11"/>
  <c r="BB36" i="11" s="1"/>
  <c r="CF36" i="11" s="1"/>
  <c r="DP36" i="11" s="1"/>
  <c r="AL37" i="11"/>
  <c r="AX37" i="11" s="1"/>
  <c r="CB37" i="11" s="1"/>
  <c r="AP37" i="11"/>
  <c r="BB37" i="11" s="1"/>
  <c r="CF37" i="11" s="1"/>
  <c r="DP37" i="11" s="1"/>
  <c r="AN37" i="11"/>
  <c r="AZ37" i="11" s="1"/>
  <c r="CD37" i="11" s="1"/>
  <c r="DN37" i="11" s="1"/>
  <c r="AM39" i="11"/>
  <c r="AY39" i="11" s="1"/>
  <c r="CC39" i="11" s="1"/>
  <c r="ER39" i="11" s="1"/>
  <c r="AM41" i="11"/>
  <c r="AY41" i="11" s="1"/>
  <c r="AQ42" i="11"/>
  <c r="BC42" i="11" s="1"/>
  <c r="CG42" i="11" s="1"/>
  <c r="DQ42" i="11" s="1"/>
  <c r="AO42" i="11"/>
  <c r="BA42" i="11" s="1"/>
  <c r="CE42" i="11" s="1"/>
  <c r="DO42" i="11" s="1"/>
  <c r="AM43" i="11"/>
  <c r="AY43" i="11" s="1"/>
  <c r="CC43" i="11" s="1"/>
  <c r="DM43" i="11" s="1"/>
  <c r="AQ44" i="11"/>
  <c r="BC44" i="11" s="1"/>
  <c r="CG44" i="11" s="1"/>
  <c r="DQ44" i="11" s="1"/>
  <c r="AO44" i="11"/>
  <c r="BA44" i="11" s="1"/>
  <c r="CE44" i="11" s="1"/>
  <c r="DO44" i="11" s="1"/>
  <c r="CF19" i="11"/>
  <c r="DP19" i="11" s="1"/>
  <c r="CD19" i="11"/>
  <c r="DN19" i="11" s="1"/>
  <c r="CF21" i="11"/>
  <c r="DP21" i="11" s="1"/>
  <c r="CD21" i="11"/>
  <c r="DN21" i="11" s="1"/>
  <c r="DP31" i="11"/>
  <c r="DF45" i="11"/>
  <c r="DJ45" i="11"/>
  <c r="AL6" i="11"/>
  <c r="AX6" i="11" s="1"/>
  <c r="CB6" i="11" s="1"/>
  <c r="EQ6" i="11" s="1"/>
  <c r="AP6" i="11"/>
  <c r="BB6" i="11" s="1"/>
  <c r="CF6" i="11" s="1"/>
  <c r="DP6" i="11" s="1"/>
  <c r="AN6" i="11"/>
  <c r="AZ6" i="11" s="1"/>
  <c r="CD6" i="11" s="1"/>
  <c r="DN6" i="11" s="1"/>
  <c r="AN9" i="11"/>
  <c r="AZ9" i="11" s="1"/>
  <c r="CD9" i="11" s="1"/>
  <c r="DN9" i="11" s="1"/>
  <c r="AL9" i="11"/>
  <c r="AX9" i="11" s="1"/>
  <c r="CB9" i="11" s="1"/>
  <c r="DL9" i="11" s="1"/>
  <c r="AP9" i="11"/>
  <c r="BB9" i="11" s="1"/>
  <c r="CF9" i="11" s="1"/>
  <c r="DP9" i="11" s="1"/>
  <c r="AM12" i="11"/>
  <c r="AY12" i="11" s="1"/>
  <c r="CC12" i="11" s="1"/>
  <c r="DM12" i="11" s="1"/>
  <c r="AQ12" i="11"/>
  <c r="BC12" i="11" s="1"/>
  <c r="CG12" i="11" s="1"/>
  <c r="DQ12" i="11" s="1"/>
  <c r="AO12" i="11"/>
  <c r="BA12" i="11" s="1"/>
  <c r="CE12" i="11" s="1"/>
  <c r="DO12" i="11" s="1"/>
  <c r="AN15" i="11"/>
  <c r="AZ15" i="11" s="1"/>
  <c r="CD15" i="11" s="1"/>
  <c r="DN15" i="11" s="1"/>
  <c r="AL15" i="11"/>
  <c r="AX15" i="11" s="1"/>
  <c r="CB15" i="11" s="1"/>
  <c r="AP15" i="11"/>
  <c r="BB15" i="11" s="1"/>
  <c r="CF15" i="11" s="1"/>
  <c r="DP15" i="11" s="1"/>
  <c r="AM16" i="11"/>
  <c r="AY16" i="11" s="1"/>
  <c r="CC16" i="11" s="1"/>
  <c r="ER16" i="11" s="1"/>
  <c r="AQ16" i="11"/>
  <c r="BC16" i="11" s="1"/>
  <c r="CG16" i="11" s="1"/>
  <c r="DQ16" i="11" s="1"/>
  <c r="AO16" i="11"/>
  <c r="BA16" i="11" s="1"/>
  <c r="CE16" i="11" s="1"/>
  <c r="DO16" i="11" s="1"/>
  <c r="AL20" i="11"/>
  <c r="AX20" i="11" s="1"/>
  <c r="CB20" i="11" s="1"/>
  <c r="EQ20" i="11" s="1"/>
  <c r="AP20" i="11"/>
  <c r="BB20" i="11" s="1"/>
  <c r="CF20" i="11" s="1"/>
  <c r="DP20" i="11" s="1"/>
  <c r="AN20" i="11"/>
  <c r="AZ20" i="11" s="1"/>
  <c r="CD20" i="11" s="1"/>
  <c r="DN20" i="11" s="1"/>
  <c r="AL25" i="11"/>
  <c r="AX25" i="11" s="1"/>
  <c r="CB25" i="11" s="1"/>
  <c r="EQ25" i="11" s="1"/>
  <c r="AN25" i="11"/>
  <c r="AZ25" i="11" s="1"/>
  <c r="CD25" i="11" s="1"/>
  <c r="DN25" i="11" s="1"/>
  <c r="AL26" i="11"/>
  <c r="AX26" i="11" s="1"/>
  <c r="CB26" i="11" s="1"/>
  <c r="EQ26" i="11" s="1"/>
  <c r="AP26" i="11"/>
  <c r="BB26" i="11" s="1"/>
  <c r="CF26" i="11" s="1"/>
  <c r="DP26" i="11" s="1"/>
  <c r="AO27" i="11"/>
  <c r="BA27" i="11" s="1"/>
  <c r="CE27" i="11" s="1"/>
  <c r="DO27" i="11" s="1"/>
  <c r="AM27" i="11"/>
  <c r="AY27" i="11" s="1"/>
  <c r="CC27" i="11" s="1"/>
  <c r="DM27" i="11" s="1"/>
  <c r="AQ27" i="11"/>
  <c r="BC27" i="11" s="1"/>
  <c r="CG27" i="11" s="1"/>
  <c r="DQ27" i="11" s="1"/>
  <c r="AL28" i="11"/>
  <c r="AX28" i="11" s="1"/>
  <c r="CB28" i="11" s="1"/>
  <c r="AP28" i="11"/>
  <c r="BB28" i="11" s="1"/>
  <c r="CF28" i="11" s="1"/>
  <c r="DP28" i="11" s="1"/>
  <c r="AO29" i="11"/>
  <c r="BA29" i="11" s="1"/>
  <c r="CE29" i="11" s="1"/>
  <c r="DO29" i="11" s="1"/>
  <c r="AM29" i="11"/>
  <c r="AY29" i="11" s="1"/>
  <c r="CC29" i="11" s="1"/>
  <c r="DM29" i="11" s="1"/>
  <c r="AQ29" i="11"/>
  <c r="BC29" i="11" s="1"/>
  <c r="CG29" i="11" s="1"/>
  <c r="DQ29" i="11" s="1"/>
  <c r="AL32" i="11"/>
  <c r="AX32" i="11" s="1"/>
  <c r="CB32" i="11" s="1"/>
  <c r="DL32" i="11" s="1"/>
  <c r="AP32" i="11"/>
  <c r="BB32" i="11" s="1"/>
  <c r="CF32" i="11" s="1"/>
  <c r="DP32" i="11" s="1"/>
  <c r="AO33" i="11"/>
  <c r="BA33" i="11" s="1"/>
  <c r="CE33" i="11" s="1"/>
  <c r="DO33" i="11" s="1"/>
  <c r="AM33" i="11"/>
  <c r="AY33" i="11" s="1"/>
  <c r="CC33" i="11" s="1"/>
  <c r="ER33" i="11" s="1"/>
  <c r="AQ33" i="11"/>
  <c r="BC33" i="11" s="1"/>
  <c r="CG33" i="11" s="1"/>
  <c r="DQ33" i="11" s="1"/>
  <c r="AO36" i="11"/>
  <c r="BA36" i="11" s="1"/>
  <c r="CE36" i="11" s="1"/>
  <c r="DO36" i="11" s="1"/>
  <c r="AM36" i="11"/>
  <c r="AY36" i="11" s="1"/>
  <c r="CC36" i="11" s="1"/>
  <c r="ER36" i="11" s="1"/>
  <c r="AQ36" i="11"/>
  <c r="BC36" i="11" s="1"/>
  <c r="CG36" i="11" s="1"/>
  <c r="DQ36" i="11" s="1"/>
  <c r="AO38" i="11"/>
  <c r="BA38" i="11" s="1"/>
  <c r="CE38" i="11" s="1"/>
  <c r="DO38" i="11" s="1"/>
  <c r="AL39" i="11"/>
  <c r="AX39" i="11" s="1"/>
  <c r="CB39" i="11" s="1"/>
  <c r="DL39" i="11" s="1"/>
  <c r="AP39" i="11"/>
  <c r="BB39" i="11" s="1"/>
  <c r="CF39" i="11" s="1"/>
  <c r="DP39" i="11" s="1"/>
  <c r="AN39" i="11"/>
  <c r="AZ39" i="11" s="1"/>
  <c r="CD39" i="11" s="1"/>
  <c r="DN39" i="11" s="1"/>
  <c r="Q45" i="11"/>
  <c r="AG45" i="11"/>
  <c r="AK45" i="11"/>
  <c r="BS45" i="11"/>
  <c r="AO5" i="11"/>
  <c r="BA5" i="11" s="1"/>
  <c r="CE5" i="11" s="1"/>
  <c r="DO5" i="11" s="1"/>
  <c r="AM5" i="11"/>
  <c r="AY5" i="11" s="1"/>
  <c r="CC5" i="11" s="1"/>
  <c r="DM5" i="11" s="1"/>
  <c r="AQ5" i="11"/>
  <c r="BC5" i="11" s="1"/>
  <c r="CG5" i="11" s="1"/>
  <c r="DQ5" i="11" s="1"/>
  <c r="AM7" i="11"/>
  <c r="AY7" i="11" s="1"/>
  <c r="CC7" i="11" s="1"/>
  <c r="ER7" i="11" s="1"/>
  <c r="AQ7" i="11"/>
  <c r="BC7" i="11" s="1"/>
  <c r="CG7" i="11" s="1"/>
  <c r="DQ7" i="11" s="1"/>
  <c r="AM8" i="11"/>
  <c r="AY8" i="11" s="1"/>
  <c r="CC8" i="11" s="1"/>
  <c r="ER8" i="11" s="1"/>
  <c r="AQ8" i="11"/>
  <c r="BC8" i="11" s="1"/>
  <c r="CG8" i="11" s="1"/>
  <c r="DQ8" i="11" s="1"/>
  <c r="AO8" i="11"/>
  <c r="BA8" i="11" s="1"/>
  <c r="CE8" i="11" s="1"/>
  <c r="DO8" i="11" s="1"/>
  <c r="AM11" i="11"/>
  <c r="AY11" i="11" s="1"/>
  <c r="CC11" i="11" s="1"/>
  <c r="DM11" i="11" s="1"/>
  <c r="AO11" i="11"/>
  <c r="BA11" i="11" s="1"/>
  <c r="CE11" i="11" s="1"/>
  <c r="DO11" i="11" s="1"/>
  <c r="AN12" i="11"/>
  <c r="AZ12" i="11" s="1"/>
  <c r="CD12" i="11" s="1"/>
  <c r="DN12" i="11" s="1"/>
  <c r="AL12" i="11"/>
  <c r="AX12" i="11" s="1"/>
  <c r="CB12" i="11" s="1"/>
  <c r="DL12" i="11" s="1"/>
  <c r="AP12" i="11"/>
  <c r="BB12" i="11" s="1"/>
  <c r="CF12" i="11" s="1"/>
  <c r="DP12" i="11" s="1"/>
  <c r="AM13" i="11"/>
  <c r="AY13" i="11" s="1"/>
  <c r="CC13" i="11" s="1"/>
  <c r="DM13" i="11" s="1"/>
  <c r="AQ13" i="11"/>
  <c r="BC13" i="11" s="1"/>
  <c r="CG13" i="11" s="1"/>
  <c r="DQ13" i="11" s="1"/>
  <c r="AO13" i="11"/>
  <c r="BA13" i="11" s="1"/>
  <c r="CE13" i="11" s="1"/>
  <c r="DO13" i="11" s="1"/>
  <c r="AN16" i="11"/>
  <c r="AZ16" i="11" s="1"/>
  <c r="CD16" i="11" s="1"/>
  <c r="DN16" i="11" s="1"/>
  <c r="AL16" i="11"/>
  <c r="AX16" i="11" s="1"/>
  <c r="CB16" i="11" s="1"/>
  <c r="AP16" i="11"/>
  <c r="BB16" i="11" s="1"/>
  <c r="CF16" i="11" s="1"/>
  <c r="DP16" i="11" s="1"/>
  <c r="AM17" i="11"/>
  <c r="AY17" i="11" s="1"/>
  <c r="CC17" i="11" s="1"/>
  <c r="DM17" i="11" s="1"/>
  <c r="AQ17" i="11"/>
  <c r="BC17" i="11" s="1"/>
  <c r="CG17" i="11" s="1"/>
  <c r="DQ17" i="11" s="1"/>
  <c r="AO17" i="11"/>
  <c r="BA17" i="11" s="1"/>
  <c r="CE17" i="11" s="1"/>
  <c r="DO17" i="11" s="1"/>
  <c r="AO18" i="11"/>
  <c r="BA18" i="11" s="1"/>
  <c r="CE18" i="11" s="1"/>
  <c r="DO18" i="11" s="1"/>
  <c r="AM18" i="11"/>
  <c r="AY18" i="11" s="1"/>
  <c r="CC18" i="11" s="1"/>
  <c r="ER18" i="11" s="1"/>
  <c r="AL24" i="11"/>
  <c r="AX24" i="11" s="1"/>
  <c r="CB24" i="11" s="1"/>
  <c r="EQ24" i="11" s="1"/>
  <c r="AN24" i="11"/>
  <c r="AZ24" i="11" s="1"/>
  <c r="CD24" i="11" s="1"/>
  <c r="DN24" i="11" s="1"/>
  <c r="AM25" i="11"/>
  <c r="AY25" i="11" s="1"/>
  <c r="CC25" i="11" s="1"/>
  <c r="DM25" i="11" s="1"/>
  <c r="AQ25" i="11"/>
  <c r="BC25" i="11" s="1"/>
  <c r="CG25" i="11" s="1"/>
  <c r="DQ25" i="11" s="1"/>
  <c r="AO25" i="11"/>
  <c r="BA25" i="11" s="1"/>
  <c r="CE25" i="11" s="1"/>
  <c r="DO25" i="11" s="1"/>
  <c r="AO30" i="11"/>
  <c r="BA30" i="11" s="1"/>
  <c r="CE30" i="11" s="1"/>
  <c r="DO30" i="11" s="1"/>
  <c r="AM30" i="11"/>
  <c r="AY30" i="11" s="1"/>
  <c r="CC30" i="11" s="1"/>
  <c r="DM30" i="11" s="1"/>
  <c r="AQ30" i="11"/>
  <c r="BC30" i="11" s="1"/>
  <c r="CG30" i="11" s="1"/>
  <c r="DQ30" i="11" s="1"/>
  <c r="AN31" i="11"/>
  <c r="AZ31" i="11" s="1"/>
  <c r="CD31" i="11" s="1"/>
  <c r="DN31" i="11" s="1"/>
  <c r="AL31" i="11"/>
  <c r="AX31" i="11" s="1"/>
  <c r="CB31" i="11" s="1"/>
  <c r="EQ31" i="11" s="1"/>
  <c r="AP34" i="11"/>
  <c r="BB34" i="11" s="1"/>
  <c r="CF34" i="11" s="1"/>
  <c r="DP34" i="11" s="1"/>
  <c r="EQ34" i="11"/>
  <c r="AN35" i="11"/>
  <c r="AZ35" i="11" s="1"/>
  <c r="CD35" i="11" s="1"/>
  <c r="DN35" i="11" s="1"/>
  <c r="AL35" i="11"/>
  <c r="AX35" i="11" s="1"/>
  <c r="CB35" i="11" s="1"/>
  <c r="EQ35" i="11" s="1"/>
  <c r="AP35" i="11"/>
  <c r="BB35" i="11" s="1"/>
  <c r="CF35" i="11" s="1"/>
  <c r="DP35" i="11" s="1"/>
  <c r="AL36" i="11"/>
  <c r="AX36" i="11" s="1"/>
  <c r="CB36" i="11" s="1"/>
  <c r="DL36" i="11" s="1"/>
  <c r="AQ39" i="11"/>
  <c r="BC39" i="11" s="1"/>
  <c r="CG39" i="11" s="1"/>
  <c r="DQ39" i="11" s="1"/>
  <c r="AO39" i="11"/>
  <c r="BA39" i="11" s="1"/>
  <c r="CE39" i="11" s="1"/>
  <c r="DO39" i="11" s="1"/>
  <c r="AQ40" i="11"/>
  <c r="BC40" i="11" s="1"/>
  <c r="CG40" i="11" s="1"/>
  <c r="DQ40" i="11" s="1"/>
  <c r="AO40" i="11"/>
  <c r="BA40" i="11" s="1"/>
  <c r="CE40" i="11" s="1"/>
  <c r="DO40" i="11" s="1"/>
  <c r="AN41" i="11"/>
  <c r="AZ41" i="11" s="1"/>
  <c r="CD41" i="11" s="1"/>
  <c r="DN41" i="11" s="1"/>
  <c r="AL44" i="11"/>
  <c r="AX44" i="11" s="1"/>
  <c r="CB44" i="11" s="1"/>
  <c r="DL44" i="11" s="1"/>
  <c r="AP44" i="11"/>
  <c r="BB44" i="11" s="1"/>
  <c r="CF44" i="11" s="1"/>
  <c r="DP44" i="11" s="1"/>
  <c r="N45" i="11"/>
  <c r="R45" i="11"/>
  <c r="AH45" i="11"/>
  <c r="BP45" i="11"/>
  <c r="BT45" i="11"/>
  <c r="DN7" i="11"/>
  <c r="EQ10" i="11"/>
  <c r="DP18" i="11"/>
  <c r="DN23" i="11"/>
  <c r="CC24" i="11"/>
  <c r="CG24" i="11"/>
  <c r="DQ24" i="11" s="1"/>
  <c r="DO24" i="11"/>
  <c r="CE34" i="11"/>
  <c r="DO34" i="11" s="1"/>
  <c r="AQ41" i="11"/>
  <c r="BC41" i="11" s="1"/>
  <c r="AO41" i="11"/>
  <c r="BA41" i="11" s="1"/>
  <c r="CE41" i="11" s="1"/>
  <c r="DO41" i="11" s="1"/>
  <c r="AN42" i="11"/>
  <c r="AZ42" i="11" s="1"/>
  <c r="CD42" i="11" s="1"/>
  <c r="DN42" i="11" s="1"/>
  <c r="AN43" i="11"/>
  <c r="AZ43" i="11" s="1"/>
  <c r="CD43" i="11" s="1"/>
  <c r="DN43" i="11" s="1"/>
  <c r="DM8" i="11"/>
  <c r="ER9" i="11"/>
  <c r="DM9" i="11"/>
  <c r="ER11" i="11"/>
  <c r="DL11" i="11"/>
  <c r="ER5" i="11"/>
  <c r="ER6" i="11"/>
  <c r="DM6" i="11"/>
  <c r="EQ19" i="11"/>
  <c r="DL19" i="11"/>
  <c r="EQ5" i="11"/>
  <c r="DL5" i="11"/>
  <c r="DL6" i="11"/>
  <c r="EQ21" i="11"/>
  <c r="DL21" i="11"/>
  <c r="DL14" i="11"/>
  <c r="DL15" i="11"/>
  <c r="DL16" i="11"/>
  <c r="DL20" i="11"/>
  <c r="AP4" i="11"/>
  <c r="EN4" i="11"/>
  <c r="DL8" i="11"/>
  <c r="ER22" i="11"/>
  <c r="DM22" i="11"/>
  <c r="DL25" i="11"/>
  <c r="DM26" i="11"/>
  <c r="ER26" i="11"/>
  <c r="O45" i="11"/>
  <c r="S45" i="11"/>
  <c r="AI45" i="11"/>
  <c r="AM4" i="11"/>
  <c r="AQ4" i="11"/>
  <c r="BQ45" i="11"/>
  <c r="BU45" i="11"/>
  <c r="DG45" i="11"/>
  <c r="DK45" i="11"/>
  <c r="DY45" i="11"/>
  <c r="EC45" i="11"/>
  <c r="EG45" i="11"/>
  <c r="EK45" i="11"/>
  <c r="EO4" i="11"/>
  <c r="AO7" i="11"/>
  <c r="BA7" i="11" s="1"/>
  <c r="CE7" i="11" s="1"/>
  <c r="DO7" i="11" s="1"/>
  <c r="EN7" i="11"/>
  <c r="EQ7" i="11" s="1"/>
  <c r="EN9" i="11"/>
  <c r="EN11" i="11"/>
  <c r="EN12" i="11"/>
  <c r="EN13" i="11"/>
  <c r="EN14" i="11"/>
  <c r="EQ14" i="11" s="1"/>
  <c r="EN15" i="11"/>
  <c r="EQ15" i="11" s="1"/>
  <c r="EN16" i="11"/>
  <c r="EQ16" i="11" s="1"/>
  <c r="CE19" i="11"/>
  <c r="DO19" i="11" s="1"/>
  <c r="EO20" i="11"/>
  <c r="CF22" i="11"/>
  <c r="DP22" i="11" s="1"/>
  <c r="ER23" i="11"/>
  <c r="DM23" i="11"/>
  <c r="DL28" i="11"/>
  <c r="AL4" i="11"/>
  <c r="P45" i="11"/>
  <c r="AF45" i="11"/>
  <c r="AJ45" i="11"/>
  <c r="AN4" i="11"/>
  <c r="BR45" i="11"/>
  <c r="DH45" i="11"/>
  <c r="DZ45" i="11"/>
  <c r="ED45" i="11"/>
  <c r="EH45" i="11"/>
  <c r="EL45" i="11"/>
  <c r="EO17" i="11"/>
  <c r="EO21" i="11"/>
  <c r="ER21" i="11" s="1"/>
  <c r="CF24" i="11"/>
  <c r="DP24" i="11" s="1"/>
  <c r="DL35" i="11"/>
  <c r="AO4" i="11"/>
  <c r="CG9" i="11"/>
  <c r="DQ9" i="11" s="1"/>
  <c r="CG11" i="11"/>
  <c r="DQ11" i="11" s="1"/>
  <c r="ER12" i="11"/>
  <c r="ER13" i="11"/>
  <c r="ER15" i="11"/>
  <c r="DM15" i="11"/>
  <c r="ER24" i="11"/>
  <c r="DM24" i="11"/>
  <c r="DL29" i="11"/>
  <c r="EQ29" i="11"/>
  <c r="DL31" i="11"/>
  <c r="DL33" i="11"/>
  <c r="DM35" i="11"/>
  <c r="EN28" i="11"/>
  <c r="ER28" i="11"/>
  <c r="EN30" i="11"/>
  <c r="EQ30" i="11" s="1"/>
  <c r="DO31" i="11"/>
  <c r="EN32" i="11"/>
  <c r="ER32" i="11"/>
  <c r="DM33" i="11"/>
  <c r="EQ40" i="11"/>
  <c r="DL40" i="11"/>
  <c r="EQ38" i="11"/>
  <c r="DL38" i="11"/>
  <c r="ER38" i="11"/>
  <c r="DM38" i="11"/>
  <c r="EQ36" i="11"/>
  <c r="EO25" i="11"/>
  <c r="EO27" i="11"/>
  <c r="EO29" i="11"/>
  <c r="EO31" i="11"/>
  <c r="EQ37" i="11"/>
  <c r="DL37" i="11"/>
  <c r="CG38" i="11"/>
  <c r="DQ38" i="11" s="1"/>
  <c r="CC41" i="11"/>
  <c r="ER34" i="11"/>
  <c r="DM34" i="11"/>
  <c r="CG37" i="11"/>
  <c r="DQ37" i="11" s="1"/>
  <c r="ER40" i="11"/>
  <c r="DM40" i="11"/>
  <c r="CG41" i="11"/>
  <c r="DQ41" i="11" s="1"/>
  <c r="EQ42" i="11"/>
  <c r="DL42" i="11"/>
  <c r="ER43" i="11"/>
  <c r="EQ39" i="11"/>
  <c r="DM39" i="11"/>
  <c r="EQ44" i="11"/>
  <c r="ER42" i="11"/>
  <c r="DM42" i="11"/>
  <c r="ER44" i="11"/>
  <c r="DM44" i="11"/>
  <c r="DM20" i="11" l="1"/>
  <c r="EQ43" i="11"/>
  <c r="EQ11" i="11"/>
  <c r="EQ18" i="11"/>
  <c r="DL17" i="11"/>
  <c r="DM19" i="11"/>
  <c r="DM36" i="11"/>
  <c r="ER25" i="11"/>
  <c r="EW25" i="11" s="1"/>
  <c r="ER31" i="11"/>
  <c r="ER29" i="11"/>
  <c r="EW29" i="11" s="1"/>
  <c r="ER17" i="11"/>
  <c r="EQ9" i="11"/>
  <c r="DL23" i="11"/>
  <c r="EQ12" i="11"/>
  <c r="DM10" i="11"/>
  <c r="DL26" i="11"/>
  <c r="DM16" i="11"/>
  <c r="DM14" i="11"/>
  <c r="ER30" i="11"/>
  <c r="EW30" i="11" s="1"/>
  <c r="DL41" i="11"/>
  <c r="DL24" i="11"/>
  <c r="EQ27" i="11"/>
  <c r="EQ13" i="11"/>
  <c r="DL22" i="11"/>
  <c r="EQ32" i="11"/>
  <c r="EW18" i="11"/>
  <c r="FA18" i="11"/>
  <c r="EW7" i="11"/>
  <c r="FA7" i="11"/>
  <c r="EW33" i="11"/>
  <c r="FA33" i="11"/>
  <c r="EW8" i="11"/>
  <c r="FA8" i="11"/>
  <c r="EW42" i="11"/>
  <c r="FA42" i="11"/>
  <c r="EW38" i="11"/>
  <c r="FA38" i="11"/>
  <c r="EW32" i="11"/>
  <c r="FA32" i="11"/>
  <c r="EW28" i="11"/>
  <c r="FA28" i="11"/>
  <c r="EW35" i="11"/>
  <c r="FA35" i="11"/>
  <c r="EW17" i="11"/>
  <c r="FA17" i="11"/>
  <c r="EW23" i="11"/>
  <c r="FA23" i="11"/>
  <c r="FA19" i="11"/>
  <c r="EW19" i="11"/>
  <c r="EW22" i="11"/>
  <c r="FA22" i="11"/>
  <c r="EW6" i="11"/>
  <c r="FA6" i="11"/>
  <c r="EW34" i="11"/>
  <c r="FA34" i="11"/>
  <c r="ER27" i="11"/>
  <c r="EQ28" i="11"/>
  <c r="EW24" i="11"/>
  <c r="FA24" i="11"/>
  <c r="EW20" i="11"/>
  <c r="FA20" i="11"/>
  <c r="EW26" i="11"/>
  <c r="FA26" i="11"/>
  <c r="DM18" i="11"/>
  <c r="DM7" i="11"/>
  <c r="FA9" i="11"/>
  <c r="EW9" i="11"/>
  <c r="EW44" i="11"/>
  <c r="FA44" i="11"/>
  <c r="EW15" i="11"/>
  <c r="FA15" i="11"/>
  <c r="EW43" i="11"/>
  <c r="FA43" i="11"/>
  <c r="FA31" i="11"/>
  <c r="EW31" i="11"/>
  <c r="EW16" i="11"/>
  <c r="FA16" i="11"/>
  <c r="EW5" i="11"/>
  <c r="FA5" i="11"/>
  <c r="FA11" i="11"/>
  <c r="EW11" i="11"/>
  <c r="EW13" i="11"/>
  <c r="FA13" i="11"/>
  <c r="EW39" i="11"/>
  <c r="FA39" i="11"/>
  <c r="FA29" i="11"/>
  <c r="EW14" i="11"/>
  <c r="FA14" i="11"/>
  <c r="EW12" i="11"/>
  <c r="FA12" i="11"/>
  <c r="EW40" i="11"/>
  <c r="FA40" i="11"/>
  <c r="EW36" i="11"/>
  <c r="FA36" i="11"/>
  <c r="FA21" i="11"/>
  <c r="EW21" i="11"/>
  <c r="EW10" i="11"/>
  <c r="FA10" i="11"/>
  <c r="AO45" i="11"/>
  <c r="BA4" i="11"/>
  <c r="AN45" i="11"/>
  <c r="AZ4" i="11"/>
  <c r="AL45" i="11"/>
  <c r="AX4" i="11"/>
  <c r="AM45" i="11"/>
  <c r="AY4" i="11"/>
  <c r="AP45" i="11"/>
  <c r="BB4" i="11"/>
  <c r="ER41" i="11"/>
  <c r="DM41" i="11"/>
  <c r="BC4" i="11"/>
  <c r="AQ45" i="11"/>
  <c r="EN45" i="11"/>
  <c r="ER37" i="11"/>
  <c r="DM37" i="11"/>
  <c r="EO45" i="11"/>
  <c r="FA25" i="11" l="1"/>
  <c r="FA30" i="11"/>
  <c r="FA37" i="11"/>
  <c r="EW37" i="11"/>
  <c r="EW41" i="11"/>
  <c r="FA41" i="11"/>
  <c r="EW27" i="11"/>
  <c r="FA27" i="11"/>
  <c r="AY45" i="11"/>
  <c r="CC4" i="11"/>
  <c r="AZ45" i="11"/>
  <c r="CD4" i="11"/>
  <c r="BB45" i="11"/>
  <c r="CF4" i="11"/>
  <c r="AX45" i="11"/>
  <c r="CB4" i="11"/>
  <c r="BA45" i="11"/>
  <c r="CE4" i="11"/>
  <c r="BC45" i="11"/>
  <c r="CG4" i="11"/>
  <c r="CE45" i="11" l="1"/>
  <c r="DO4" i="11"/>
  <c r="DO45" i="11" s="1"/>
  <c r="CF45" i="11"/>
  <c r="DP4" i="11"/>
  <c r="DP45" i="11" s="1"/>
  <c r="CC45" i="11"/>
  <c r="ER4" i="11"/>
  <c r="DM4" i="11"/>
  <c r="DM45" i="11" s="1"/>
  <c r="CG45" i="11"/>
  <c r="DQ4" i="11"/>
  <c r="DQ45" i="11" s="1"/>
  <c r="CB45" i="11"/>
  <c r="EQ4" i="11"/>
  <c r="EQ45" i="11" s="1"/>
  <c r="DL4" i="11"/>
  <c r="DL45" i="11" s="1"/>
  <c r="CD45" i="11"/>
  <c r="DN4" i="11"/>
  <c r="DN45" i="11" s="1"/>
  <c r="ER45" i="11" l="1"/>
  <c r="FA4" i="11"/>
  <c r="FA45" i="11" l="1"/>
  <c r="EW45" i="11"/>
  <c r="EX45" i="11" s="1"/>
  <c r="EX37" i="11" l="1"/>
  <c r="EX23" i="11"/>
  <c r="EX11" i="11"/>
  <c r="EX29" i="11"/>
  <c r="EX15" i="11"/>
  <c r="EX35" i="11"/>
  <c r="EX12" i="11"/>
  <c r="EX26" i="11"/>
  <c r="EX18" i="11"/>
  <c r="EX7" i="11"/>
  <c r="EX20" i="11"/>
  <c r="EX38" i="11"/>
  <c r="EX6" i="11"/>
  <c r="EX21" i="11"/>
  <c r="EX25" i="11"/>
  <c r="EX16" i="11"/>
  <c r="EX42" i="11"/>
  <c r="EX32" i="11"/>
  <c r="EX27" i="11"/>
  <c r="EX33" i="11"/>
  <c r="EX31" i="11"/>
  <c r="EX5" i="11"/>
  <c r="EX28" i="11"/>
  <c r="EX24" i="11"/>
  <c r="EX36" i="11"/>
  <c r="EX22" i="11"/>
  <c r="EX44" i="11"/>
  <c r="EX30" i="11"/>
  <c r="EX9" i="11"/>
  <c r="EX10" i="11"/>
  <c r="EX41" i="11"/>
  <c r="EX17" i="11"/>
  <c r="EX8" i="11"/>
  <c r="EX40" i="11"/>
  <c r="EX43" i="11"/>
  <c r="EX14" i="11"/>
  <c r="EX19" i="11"/>
  <c r="EX13" i="11"/>
  <c r="EX39" i="11"/>
  <c r="EX34" i="11"/>
</calcChain>
</file>

<file path=xl/sharedStrings.xml><?xml version="1.0" encoding="utf-8"?>
<sst xmlns="http://schemas.openxmlformats.org/spreadsheetml/2006/main" count="333" uniqueCount="143">
  <si>
    <t>順位</t>
    <rPh sb="0" eb="2">
      <t>ジュンイ</t>
    </rPh>
    <phoneticPr fontId="4"/>
  </si>
  <si>
    <t>市町村名</t>
    <rPh sb="0" eb="3">
      <t>シチョウソン</t>
    </rPh>
    <rPh sb="3" eb="4">
      <t>メイ</t>
    </rPh>
    <phoneticPr fontId="4"/>
  </si>
  <si>
    <t>　平均
被保険者数
　　　　（人）</t>
    <rPh sb="1" eb="3">
      <t>ヘイキン</t>
    </rPh>
    <rPh sb="4" eb="8">
      <t>ヒホケンシャ</t>
    </rPh>
    <rPh sb="8" eb="9">
      <t>スウ</t>
    </rPh>
    <rPh sb="15" eb="16">
      <t>ニン</t>
    </rPh>
    <phoneticPr fontId="4"/>
  </si>
  <si>
    <t>入院
（医科及び歯科）
　医療費
　　　　　　　（円）</t>
    <rPh sb="0" eb="2">
      <t>ニュウイン</t>
    </rPh>
    <rPh sb="4" eb="6">
      <t>イカ</t>
    </rPh>
    <rPh sb="6" eb="7">
      <t>オヨ</t>
    </rPh>
    <rPh sb="8" eb="10">
      <t>シカ</t>
    </rPh>
    <rPh sb="13" eb="16">
      <t>イリョウヒ</t>
    </rPh>
    <rPh sb="25" eb="26">
      <t>エン</t>
    </rPh>
    <phoneticPr fontId="4"/>
  </si>
  <si>
    <t>外来
（医科及び歯科）
　医療費
　　　　　　　（円）</t>
    <rPh sb="0" eb="2">
      <t>ガイライ</t>
    </rPh>
    <rPh sb="4" eb="6">
      <t>イカ</t>
    </rPh>
    <rPh sb="6" eb="7">
      <t>オヨ</t>
    </rPh>
    <rPh sb="8" eb="10">
      <t>シカ</t>
    </rPh>
    <rPh sb="13" eb="16">
      <t>イリョウヒ</t>
    </rPh>
    <rPh sb="25" eb="26">
      <t>エン</t>
    </rPh>
    <phoneticPr fontId="4"/>
  </si>
  <si>
    <t xml:space="preserve">
その他医療費
　　　　　　（円）</t>
    <rPh sb="3" eb="4">
      <t>タ</t>
    </rPh>
    <rPh sb="4" eb="7">
      <t>イリョウヒ</t>
    </rPh>
    <rPh sb="18" eb="19">
      <t>エン</t>
    </rPh>
    <phoneticPr fontId="4"/>
  </si>
  <si>
    <t xml:space="preserve">
医療費
総額
　　　　　　（円）</t>
    <rPh sb="1" eb="4">
      <t>イリョウヒ</t>
    </rPh>
    <rPh sb="5" eb="7">
      <t>ソウガク</t>
    </rPh>
    <rPh sb="15" eb="16">
      <t>エン</t>
    </rPh>
    <phoneticPr fontId="4"/>
  </si>
  <si>
    <t>１人当たり
　医療費
　　　　　　　（円）</t>
    <rPh sb="0" eb="2">
      <t>ヒトリ</t>
    </rPh>
    <rPh sb="2" eb="3">
      <t>ア</t>
    </rPh>
    <rPh sb="7" eb="10">
      <t>イリョウヒ</t>
    </rPh>
    <rPh sb="19" eb="20">
      <t>エン</t>
    </rPh>
    <phoneticPr fontId="4"/>
  </si>
  <si>
    <t>座間味村</t>
  </si>
  <si>
    <t>浦添市</t>
  </si>
  <si>
    <t>本部町</t>
  </si>
  <si>
    <t>那覇市</t>
  </si>
  <si>
    <t>糸満市</t>
  </si>
  <si>
    <t>粟国村</t>
  </si>
  <si>
    <t>豊見城市</t>
  </si>
  <si>
    <t>今帰仁村</t>
  </si>
  <si>
    <t>宜野湾市</t>
  </si>
  <si>
    <t>名護市</t>
  </si>
  <si>
    <t>沖縄市</t>
  </si>
  <si>
    <t>南風原町</t>
  </si>
  <si>
    <t>八重瀬町</t>
  </si>
  <si>
    <t>中城村</t>
  </si>
  <si>
    <t>南城市</t>
  </si>
  <si>
    <t>沖縄県</t>
    <rPh sb="0" eb="3">
      <t>オキナワケン</t>
    </rPh>
    <phoneticPr fontId="4"/>
  </si>
  <si>
    <t>北谷町</t>
  </si>
  <si>
    <t>西原町</t>
  </si>
  <si>
    <t>宮古島市</t>
  </si>
  <si>
    <t>渡名喜村</t>
  </si>
  <si>
    <t>石垣市</t>
  </si>
  <si>
    <t>北中城村</t>
  </si>
  <si>
    <t>宜野座村</t>
  </si>
  <si>
    <t>南大東村</t>
  </si>
  <si>
    <t>金武町</t>
  </si>
  <si>
    <t>恩納村</t>
  </si>
  <si>
    <t>大宜味村</t>
  </si>
  <si>
    <t>東村</t>
  </si>
  <si>
    <t>うるま市</t>
  </si>
  <si>
    <t>嘉手納町</t>
  </si>
  <si>
    <t>伊江村</t>
  </si>
  <si>
    <t>渡嘉敷村</t>
  </si>
  <si>
    <t>北大東村</t>
  </si>
  <si>
    <t>久米島町</t>
  </si>
  <si>
    <t>市町村名</t>
    <rPh sb="0" eb="3">
      <t>シチョウソン</t>
    </rPh>
    <rPh sb="3" eb="4">
      <t>メイ</t>
    </rPh>
    <phoneticPr fontId="9"/>
  </si>
  <si>
    <t>那覇市</t>
    <rPh sb="0" eb="3">
      <t>ナハシ</t>
    </rPh>
    <phoneticPr fontId="4"/>
  </si>
  <si>
    <t>宜野湾市</t>
    <rPh sb="0" eb="4">
      <t>ギノワンシ</t>
    </rPh>
    <phoneticPr fontId="4"/>
  </si>
  <si>
    <t>石垣市</t>
    <rPh sb="0" eb="3">
      <t>イシガキシ</t>
    </rPh>
    <phoneticPr fontId="4"/>
  </si>
  <si>
    <t>浦添市</t>
    <rPh sb="0" eb="3">
      <t>ウラソエシ</t>
    </rPh>
    <phoneticPr fontId="4"/>
  </si>
  <si>
    <t>名護市</t>
    <rPh sb="0" eb="2">
      <t>ナゴ</t>
    </rPh>
    <rPh sb="2" eb="3">
      <t>シ</t>
    </rPh>
    <phoneticPr fontId="4"/>
  </si>
  <si>
    <t>糸満市</t>
    <rPh sb="0" eb="3">
      <t>イトマンシ</t>
    </rPh>
    <phoneticPr fontId="4"/>
  </si>
  <si>
    <t>沖縄市</t>
    <rPh sb="0" eb="2">
      <t>オキナワ</t>
    </rPh>
    <rPh sb="2" eb="3">
      <t>シ</t>
    </rPh>
    <phoneticPr fontId="4"/>
  </si>
  <si>
    <t>豊見城市</t>
    <rPh sb="0" eb="4">
      <t>トミグスクシ</t>
    </rPh>
    <phoneticPr fontId="4"/>
  </si>
  <si>
    <t>うるま市</t>
    <rPh sb="3" eb="4">
      <t>シ</t>
    </rPh>
    <phoneticPr fontId="4"/>
  </si>
  <si>
    <t>宮古島市</t>
    <rPh sb="0" eb="1">
      <t>ミヤ</t>
    </rPh>
    <rPh sb="3" eb="4">
      <t>シ</t>
    </rPh>
    <phoneticPr fontId="4"/>
  </si>
  <si>
    <t>南城市</t>
    <rPh sb="0" eb="2">
      <t>ナンジョウ</t>
    </rPh>
    <rPh sb="2" eb="3">
      <t>シ</t>
    </rPh>
    <phoneticPr fontId="4"/>
  </si>
  <si>
    <t>国頭村</t>
    <rPh sb="0" eb="2">
      <t>クニガミ</t>
    </rPh>
    <rPh sb="2" eb="3">
      <t>ソン</t>
    </rPh>
    <phoneticPr fontId="4"/>
  </si>
  <si>
    <t>大宜味村</t>
    <rPh sb="0" eb="3">
      <t>オオギミ</t>
    </rPh>
    <rPh sb="3" eb="4">
      <t>ソン</t>
    </rPh>
    <phoneticPr fontId="4"/>
  </si>
  <si>
    <t>東村</t>
    <rPh sb="0" eb="1">
      <t>ヒガシ</t>
    </rPh>
    <rPh sb="1" eb="2">
      <t>ソン</t>
    </rPh>
    <phoneticPr fontId="4"/>
  </si>
  <si>
    <t>今帰仁村</t>
    <rPh sb="0" eb="3">
      <t>ナキジン</t>
    </rPh>
    <rPh sb="3" eb="4">
      <t>ソン</t>
    </rPh>
    <phoneticPr fontId="4"/>
  </si>
  <si>
    <t>本部町</t>
    <rPh sb="0" eb="2">
      <t>モトブ</t>
    </rPh>
    <rPh sb="2" eb="3">
      <t>チョウ</t>
    </rPh>
    <phoneticPr fontId="4"/>
  </si>
  <si>
    <t>恩納村</t>
    <rPh sb="0" eb="2">
      <t>オンナ</t>
    </rPh>
    <rPh sb="2" eb="3">
      <t>ソン</t>
    </rPh>
    <phoneticPr fontId="4"/>
  </si>
  <si>
    <t>宜野座村</t>
    <rPh sb="0" eb="3">
      <t>ギノザ</t>
    </rPh>
    <rPh sb="3" eb="4">
      <t>ソン</t>
    </rPh>
    <phoneticPr fontId="4"/>
  </si>
  <si>
    <t>金武町</t>
    <rPh sb="0" eb="2">
      <t>キン</t>
    </rPh>
    <rPh sb="2" eb="3">
      <t>チョウ</t>
    </rPh>
    <phoneticPr fontId="4"/>
  </si>
  <si>
    <t>伊江村</t>
    <rPh sb="0" eb="2">
      <t>イエ</t>
    </rPh>
    <rPh sb="2" eb="3">
      <t>ソン</t>
    </rPh>
    <phoneticPr fontId="4"/>
  </si>
  <si>
    <t>読谷村</t>
    <rPh sb="0" eb="2">
      <t>ヨミタン</t>
    </rPh>
    <rPh sb="2" eb="3">
      <t>ソン</t>
    </rPh>
    <phoneticPr fontId="4"/>
  </si>
  <si>
    <t>嘉手納町</t>
    <rPh sb="0" eb="3">
      <t>カデナ</t>
    </rPh>
    <rPh sb="3" eb="4">
      <t>マチ</t>
    </rPh>
    <phoneticPr fontId="4"/>
  </si>
  <si>
    <t>北谷町</t>
    <rPh sb="0" eb="2">
      <t>チャタン</t>
    </rPh>
    <rPh sb="2" eb="3">
      <t>チョウ</t>
    </rPh>
    <phoneticPr fontId="4"/>
  </si>
  <si>
    <t>北中城村</t>
    <rPh sb="0" eb="1">
      <t>キタ</t>
    </rPh>
    <rPh sb="1" eb="3">
      <t>ナカグスク</t>
    </rPh>
    <rPh sb="3" eb="4">
      <t>ソン</t>
    </rPh>
    <phoneticPr fontId="4"/>
  </si>
  <si>
    <t>中城村</t>
    <rPh sb="0" eb="2">
      <t>ナカグスク</t>
    </rPh>
    <rPh sb="2" eb="3">
      <t>ソン</t>
    </rPh>
    <phoneticPr fontId="4"/>
  </si>
  <si>
    <t>西原町</t>
    <rPh sb="0" eb="2">
      <t>ニシハラ</t>
    </rPh>
    <rPh sb="2" eb="3">
      <t>マチ</t>
    </rPh>
    <phoneticPr fontId="4"/>
  </si>
  <si>
    <t>与那原町</t>
    <rPh sb="0" eb="3">
      <t>ヨナバル</t>
    </rPh>
    <rPh sb="3" eb="4">
      <t>チョウ</t>
    </rPh>
    <phoneticPr fontId="4"/>
  </si>
  <si>
    <t>南風原町</t>
    <rPh sb="0" eb="3">
      <t>ハエバル</t>
    </rPh>
    <rPh sb="3" eb="4">
      <t>チョウ</t>
    </rPh>
    <phoneticPr fontId="4"/>
  </si>
  <si>
    <t>渡嘉敷村</t>
    <rPh sb="0" eb="3">
      <t>トカシキ</t>
    </rPh>
    <rPh sb="3" eb="4">
      <t>ソン</t>
    </rPh>
    <phoneticPr fontId="4"/>
  </si>
  <si>
    <t>座間味村</t>
    <rPh sb="0" eb="3">
      <t>ザマミ</t>
    </rPh>
    <rPh sb="3" eb="4">
      <t>ソン</t>
    </rPh>
    <phoneticPr fontId="4"/>
  </si>
  <si>
    <t>粟国村</t>
    <rPh sb="0" eb="2">
      <t>アグニ</t>
    </rPh>
    <rPh sb="2" eb="3">
      <t>ソン</t>
    </rPh>
    <phoneticPr fontId="4"/>
  </si>
  <si>
    <t>渡名喜村</t>
    <rPh sb="0" eb="3">
      <t>トナキ</t>
    </rPh>
    <rPh sb="3" eb="4">
      <t>ソン</t>
    </rPh>
    <phoneticPr fontId="4"/>
  </si>
  <si>
    <t>南大東村</t>
    <rPh sb="0" eb="3">
      <t>ミナミダイトウ</t>
    </rPh>
    <rPh sb="3" eb="4">
      <t>ソン</t>
    </rPh>
    <phoneticPr fontId="4"/>
  </si>
  <si>
    <t>北大東村</t>
    <rPh sb="0" eb="3">
      <t>キタダイトウ</t>
    </rPh>
    <rPh sb="3" eb="4">
      <t>ソン</t>
    </rPh>
    <phoneticPr fontId="4"/>
  </si>
  <si>
    <t>伊平屋村</t>
    <rPh sb="0" eb="3">
      <t>イヘヤ</t>
    </rPh>
    <rPh sb="3" eb="4">
      <t>ソン</t>
    </rPh>
    <phoneticPr fontId="4"/>
  </si>
  <si>
    <t>伊是名村</t>
    <rPh sb="0" eb="3">
      <t>イゼナ</t>
    </rPh>
    <rPh sb="3" eb="4">
      <t>ソン</t>
    </rPh>
    <phoneticPr fontId="4"/>
  </si>
  <si>
    <t>久米島町</t>
    <rPh sb="0" eb="3">
      <t>クメジマ</t>
    </rPh>
    <rPh sb="3" eb="4">
      <t>マチ</t>
    </rPh>
    <phoneticPr fontId="4"/>
  </si>
  <si>
    <t>八重瀬町</t>
    <rPh sb="0" eb="2">
      <t>ヤエ</t>
    </rPh>
    <rPh sb="2" eb="3">
      <t>セ</t>
    </rPh>
    <rPh sb="3" eb="4">
      <t>マチ</t>
    </rPh>
    <phoneticPr fontId="4"/>
  </si>
  <si>
    <t>多良間村</t>
    <rPh sb="0" eb="3">
      <t>タラマ</t>
    </rPh>
    <rPh sb="3" eb="4">
      <t>ソン</t>
    </rPh>
    <phoneticPr fontId="4"/>
  </si>
  <si>
    <t>竹富町</t>
    <rPh sb="0" eb="2">
      <t>タケトミ</t>
    </rPh>
    <rPh sb="2" eb="3">
      <t>マチ</t>
    </rPh>
    <phoneticPr fontId="4"/>
  </si>
  <si>
    <t>与那国町</t>
    <rPh sb="0" eb="3">
      <t>ヨナグニ</t>
    </rPh>
    <rPh sb="3" eb="4">
      <t>マチ</t>
    </rPh>
    <phoneticPr fontId="4"/>
  </si>
  <si>
    <t>平均</t>
    <rPh sb="0" eb="2">
      <t>ヘイキン</t>
    </rPh>
    <phoneticPr fontId="9"/>
  </si>
  <si>
    <t>被保険者数</t>
    <rPh sb="0" eb="4">
      <t>ヒホケンシャ</t>
    </rPh>
    <rPh sb="4" eb="5">
      <t>スウ</t>
    </rPh>
    <phoneticPr fontId="3"/>
  </si>
  <si>
    <r>
      <t>１．平成</t>
    </r>
    <r>
      <rPr>
        <sz val="12"/>
        <color rgb="FFFF0000"/>
        <rFont val="ＭＳ Ｐゴシック"/>
        <family val="3"/>
        <charset val="128"/>
      </rPr>
      <t>30</t>
    </r>
    <r>
      <rPr>
        <sz val="12"/>
        <rFont val="ＭＳ Ｐゴシック"/>
        <family val="3"/>
        <charset val="128"/>
      </rPr>
      <t>年度　市町村別1人当たり医療費（総額）</t>
    </r>
    <rPh sb="2" eb="4">
      <t>ヘイセイ</t>
    </rPh>
    <rPh sb="6" eb="8">
      <t>ネンド</t>
    </rPh>
    <rPh sb="9" eb="12">
      <t>シチョウソン</t>
    </rPh>
    <rPh sb="12" eb="13">
      <t>ベツ</t>
    </rPh>
    <rPh sb="14" eb="15">
      <t>ニン</t>
    </rPh>
    <rPh sb="15" eb="16">
      <t>ア</t>
    </rPh>
    <rPh sb="18" eb="21">
      <t>イリョウヒ</t>
    </rPh>
    <rPh sb="22" eb="24">
      <t>ソウガク</t>
    </rPh>
    <phoneticPr fontId="4"/>
  </si>
  <si>
    <r>
      <t>２．平成</t>
    </r>
    <r>
      <rPr>
        <sz val="12"/>
        <color rgb="FFFF0000"/>
        <rFont val="ＭＳ Ｐゴシック"/>
        <family val="3"/>
        <charset val="128"/>
      </rPr>
      <t>30</t>
    </r>
    <r>
      <rPr>
        <sz val="12"/>
        <rFont val="ＭＳ Ｐゴシック"/>
        <family val="3"/>
        <charset val="128"/>
      </rPr>
      <t>年度　入院の1人当たり医療費（総額）</t>
    </r>
    <rPh sb="2" eb="4">
      <t>ヘイセイ</t>
    </rPh>
    <rPh sb="6" eb="8">
      <t>ネンド</t>
    </rPh>
    <rPh sb="9" eb="11">
      <t>ニュウイン</t>
    </rPh>
    <rPh sb="13" eb="14">
      <t>ニン</t>
    </rPh>
    <rPh sb="14" eb="15">
      <t>ア</t>
    </rPh>
    <rPh sb="17" eb="20">
      <t>イリョウヒ</t>
    </rPh>
    <rPh sb="21" eb="23">
      <t>ソウガク</t>
    </rPh>
    <phoneticPr fontId="4"/>
  </si>
  <si>
    <r>
      <t>３．平成</t>
    </r>
    <r>
      <rPr>
        <sz val="12"/>
        <color rgb="FFFF0000"/>
        <rFont val="ＭＳ Ｐゴシック"/>
        <family val="3"/>
        <charset val="128"/>
      </rPr>
      <t>30</t>
    </r>
    <r>
      <rPr>
        <sz val="12"/>
        <rFont val="ＭＳ Ｐゴシック"/>
        <family val="3"/>
        <charset val="128"/>
      </rPr>
      <t>年度　外来の1人当たりの医療費</t>
    </r>
    <rPh sb="2" eb="4">
      <t>ヘイセイ</t>
    </rPh>
    <rPh sb="6" eb="8">
      <t>ネンド</t>
    </rPh>
    <rPh sb="9" eb="11">
      <t>ガイライ</t>
    </rPh>
    <rPh sb="13" eb="14">
      <t>ニン</t>
    </rPh>
    <rPh sb="14" eb="15">
      <t>ア</t>
    </rPh>
    <rPh sb="18" eb="21">
      <t>イリョウヒ</t>
    </rPh>
    <phoneticPr fontId="4"/>
  </si>
  <si>
    <t>医科</t>
    <rPh sb="0" eb="2">
      <t>イカ</t>
    </rPh>
    <phoneticPr fontId="4"/>
  </si>
  <si>
    <t>歯科</t>
    <rPh sb="0" eb="2">
      <t>シカ</t>
    </rPh>
    <phoneticPr fontId="4"/>
  </si>
  <si>
    <t>小計</t>
    <rPh sb="0" eb="1">
      <t>ショウ</t>
    </rPh>
    <rPh sb="1" eb="2">
      <t>ケイ</t>
    </rPh>
    <phoneticPr fontId="4"/>
  </si>
  <si>
    <t>調剤報酬</t>
    <rPh sb="0" eb="2">
      <t>チョウザイ</t>
    </rPh>
    <rPh sb="2" eb="4">
      <t>ホウシュウ</t>
    </rPh>
    <phoneticPr fontId="4"/>
  </si>
  <si>
    <t>合計</t>
    <rPh sb="0" eb="1">
      <t>ゴウ</t>
    </rPh>
    <rPh sb="1" eb="2">
      <t>ケイ</t>
    </rPh>
    <phoneticPr fontId="4"/>
  </si>
  <si>
    <t>食事・生活療養費</t>
    <rPh sb="0" eb="2">
      <t>ショクジ</t>
    </rPh>
    <rPh sb="3" eb="5">
      <t>セイカツ</t>
    </rPh>
    <rPh sb="5" eb="8">
      <t>リョウヨウヒ</t>
    </rPh>
    <phoneticPr fontId="4"/>
  </si>
  <si>
    <t>訪問看護療養費</t>
    <rPh sb="0" eb="2">
      <t>ホウモン</t>
    </rPh>
    <rPh sb="2" eb="4">
      <t>カンゴ</t>
    </rPh>
    <rPh sb="4" eb="7">
      <t>リョウヨウヒ</t>
    </rPh>
    <phoneticPr fontId="4"/>
  </si>
  <si>
    <t>療養の給付計</t>
    <rPh sb="0" eb="2">
      <t>リョウヨウ</t>
    </rPh>
    <rPh sb="3" eb="5">
      <t>キュウフ</t>
    </rPh>
    <rPh sb="5" eb="6">
      <t>ケイ</t>
    </rPh>
    <phoneticPr fontId="4"/>
  </si>
  <si>
    <t>療養費支給分</t>
    <rPh sb="0" eb="3">
      <t>リョウヨウヒ</t>
    </rPh>
    <rPh sb="3" eb="5">
      <t>シキュウ</t>
    </rPh>
    <rPh sb="5" eb="6">
      <t>ブン</t>
    </rPh>
    <phoneticPr fontId="4"/>
  </si>
  <si>
    <t>特別療養費</t>
    <rPh sb="0" eb="2">
      <t>トクベツ</t>
    </rPh>
    <rPh sb="2" eb="5">
      <t>リョウヨウヒ</t>
    </rPh>
    <phoneticPr fontId="4"/>
  </si>
  <si>
    <t>療養費計</t>
    <rPh sb="0" eb="3">
      <t>リョウヨウヒ</t>
    </rPh>
    <rPh sb="3" eb="4">
      <t>ケイ</t>
    </rPh>
    <phoneticPr fontId="4"/>
  </si>
  <si>
    <t>総合計</t>
    <rPh sb="0" eb="1">
      <t>ソウ</t>
    </rPh>
    <rPh sb="1" eb="3">
      <t>ゴウケイ</t>
    </rPh>
    <phoneticPr fontId="4"/>
  </si>
  <si>
    <t>高額件数欄</t>
    <rPh sb="0" eb="2">
      <t>コウガク</t>
    </rPh>
    <rPh sb="2" eb="4">
      <t>ケンスウ</t>
    </rPh>
    <rPh sb="4" eb="5">
      <t>ラン</t>
    </rPh>
    <phoneticPr fontId="4"/>
  </si>
  <si>
    <t>現金給付</t>
    <rPh sb="0" eb="2">
      <t>ゲンキン</t>
    </rPh>
    <rPh sb="2" eb="4">
      <t>キュウフ</t>
    </rPh>
    <phoneticPr fontId="4"/>
  </si>
  <si>
    <t>現金給付
合計</t>
    <rPh sb="0" eb="2">
      <t>ゲンキン</t>
    </rPh>
    <rPh sb="2" eb="4">
      <t>キュウフ</t>
    </rPh>
    <rPh sb="5" eb="6">
      <t>ゴウ</t>
    </rPh>
    <rPh sb="6" eb="7">
      <t>ケイ</t>
    </rPh>
    <phoneticPr fontId="4"/>
  </si>
  <si>
    <t>現物・現金給付
合計</t>
    <rPh sb="0" eb="2">
      <t>ゲンブツ</t>
    </rPh>
    <rPh sb="3" eb="5">
      <t>ゲンキン</t>
    </rPh>
    <rPh sb="5" eb="7">
      <t>キュウフ</t>
    </rPh>
    <rPh sb="8" eb="9">
      <t>ゴウ</t>
    </rPh>
    <rPh sb="9" eb="10">
      <t>ケイ</t>
    </rPh>
    <phoneticPr fontId="4"/>
  </si>
  <si>
    <t>入院</t>
    <rPh sb="0" eb="2">
      <t>ニュウイン</t>
    </rPh>
    <phoneticPr fontId="4"/>
  </si>
  <si>
    <t>入院外</t>
    <rPh sb="0" eb="2">
      <t>ニュウイン</t>
    </rPh>
    <rPh sb="2" eb="3">
      <t>ガイ</t>
    </rPh>
    <phoneticPr fontId="4"/>
  </si>
  <si>
    <t>計</t>
    <rPh sb="0" eb="1">
      <t>ケイ</t>
    </rPh>
    <phoneticPr fontId="4"/>
  </si>
  <si>
    <t>柔道整復</t>
    <rPh sb="0" eb="2">
      <t>ジュウドウ</t>
    </rPh>
    <rPh sb="2" eb="4">
      <t>セイフク</t>
    </rPh>
    <phoneticPr fontId="4"/>
  </si>
  <si>
    <t>その他療養費</t>
    <rPh sb="2" eb="3">
      <t>タ</t>
    </rPh>
    <rPh sb="3" eb="6">
      <t>リョウヨウヒ</t>
    </rPh>
    <phoneticPr fontId="4"/>
  </si>
  <si>
    <t>はり・きゅう</t>
    <phoneticPr fontId="4"/>
  </si>
  <si>
    <t>あんま・マッサージ</t>
    <phoneticPr fontId="4"/>
  </si>
  <si>
    <t>補装具</t>
    <rPh sb="0" eb="3">
      <t>ホソウグ</t>
    </rPh>
    <phoneticPr fontId="4"/>
  </si>
  <si>
    <t>一般診療</t>
    <rPh sb="0" eb="2">
      <t>イッパン</t>
    </rPh>
    <rPh sb="2" eb="4">
      <t>シンリョウ</t>
    </rPh>
    <phoneticPr fontId="4"/>
  </si>
  <si>
    <t>海外診療</t>
    <rPh sb="0" eb="2">
      <t>カイガイ</t>
    </rPh>
    <rPh sb="2" eb="4">
      <t>シンリョウ</t>
    </rPh>
    <phoneticPr fontId="4"/>
  </si>
  <si>
    <t>移送費</t>
    <rPh sb="0" eb="3">
      <t>イソウヒ</t>
    </rPh>
    <phoneticPr fontId="4"/>
  </si>
  <si>
    <t>その他</t>
    <rPh sb="2" eb="3">
      <t>タ</t>
    </rPh>
    <phoneticPr fontId="4"/>
  </si>
  <si>
    <t>市町村</t>
    <rPh sb="0" eb="3">
      <t>シチョウソン</t>
    </rPh>
    <phoneticPr fontId="4"/>
  </si>
  <si>
    <t>件数</t>
    <rPh sb="0" eb="2">
      <t>ケンスウ</t>
    </rPh>
    <phoneticPr fontId="4"/>
  </si>
  <si>
    <t>費用額</t>
    <rPh sb="0" eb="2">
      <t>ヒヨウ</t>
    </rPh>
    <rPh sb="2" eb="3">
      <t>ガク</t>
    </rPh>
    <phoneticPr fontId="4"/>
  </si>
  <si>
    <t>保険者
負担額</t>
    <rPh sb="0" eb="3">
      <t>ホケンシャ</t>
    </rPh>
    <rPh sb="4" eb="6">
      <t>フタン</t>
    </rPh>
    <rPh sb="6" eb="7">
      <t>ガク</t>
    </rPh>
    <phoneticPr fontId="4"/>
  </si>
  <si>
    <t>高額</t>
    <rPh sb="0" eb="2">
      <t>コウガク</t>
    </rPh>
    <phoneticPr fontId="4"/>
  </si>
  <si>
    <r>
      <t xml:space="preserve">一部負担金
</t>
    </r>
    <r>
      <rPr>
        <sz val="9"/>
        <rFont val="ＭＳ Ｐゴシック"/>
        <family val="3"/>
        <charset val="128"/>
      </rPr>
      <t>(標準負担額)</t>
    </r>
    <rPh sb="0" eb="4">
      <t>イチブフタン</t>
    </rPh>
    <rPh sb="4" eb="5">
      <t>キン</t>
    </rPh>
    <rPh sb="7" eb="9">
      <t>ヒョウジュン</t>
    </rPh>
    <rPh sb="9" eb="12">
      <t>フタンガク</t>
    </rPh>
    <phoneticPr fontId="4"/>
  </si>
  <si>
    <t>他法負担分</t>
    <rPh sb="0" eb="2">
      <t>タホウ</t>
    </rPh>
    <rPh sb="2" eb="5">
      <t>フタンブン</t>
    </rPh>
    <phoneticPr fontId="4"/>
  </si>
  <si>
    <t>長期高額
（再掲）</t>
    <rPh sb="0" eb="2">
      <t>チョウキ</t>
    </rPh>
    <rPh sb="2" eb="4">
      <t>コウガク</t>
    </rPh>
    <rPh sb="6" eb="8">
      <t>サイケイ</t>
    </rPh>
    <phoneticPr fontId="4"/>
  </si>
  <si>
    <t>多数該当
（再掲）</t>
    <rPh sb="0" eb="2">
      <t>タスウ</t>
    </rPh>
    <rPh sb="2" eb="4">
      <t>ガイトウ</t>
    </rPh>
    <rPh sb="6" eb="8">
      <t>サイケイ</t>
    </rPh>
    <phoneticPr fontId="4"/>
  </si>
  <si>
    <t>高額療養費</t>
    <rPh sb="0" eb="2">
      <t>コウガク</t>
    </rPh>
    <rPh sb="2" eb="5">
      <t>リョウヨウヒ</t>
    </rPh>
    <phoneticPr fontId="4"/>
  </si>
  <si>
    <t>国頭村</t>
    <phoneticPr fontId="6"/>
  </si>
  <si>
    <t>読谷村</t>
    <phoneticPr fontId="6"/>
  </si>
  <si>
    <t>与那原町</t>
    <phoneticPr fontId="6"/>
  </si>
  <si>
    <t>伊平屋村</t>
    <phoneticPr fontId="6"/>
  </si>
  <si>
    <t>伊是名村</t>
    <phoneticPr fontId="6"/>
  </si>
  <si>
    <t>多良間村</t>
    <phoneticPr fontId="6"/>
  </si>
  <si>
    <t>竹富町</t>
    <phoneticPr fontId="6"/>
  </si>
  <si>
    <t>与那国町</t>
    <phoneticPr fontId="6"/>
  </si>
  <si>
    <t>順位</t>
    <rPh sb="0" eb="2">
      <t>ジュンイ</t>
    </rPh>
    <phoneticPr fontId="3"/>
  </si>
  <si>
    <t>入院</t>
    <rPh sb="0" eb="2">
      <t>ニュウイン</t>
    </rPh>
    <phoneticPr fontId="3"/>
  </si>
  <si>
    <t>外来</t>
    <rPh sb="0" eb="2">
      <t>ガイライ</t>
    </rPh>
    <phoneticPr fontId="3"/>
  </si>
  <si>
    <t>入院・外来以外の医療費</t>
    <rPh sb="0" eb="2">
      <t>ニュウイン</t>
    </rPh>
    <rPh sb="3" eb="5">
      <t>ガイライ</t>
    </rPh>
    <rPh sb="5" eb="7">
      <t>イガイ</t>
    </rPh>
    <rPh sb="8" eb="11">
      <t>イリョウヒ</t>
    </rPh>
    <phoneticPr fontId="3"/>
  </si>
  <si>
    <t>一人当たり医療費</t>
    <rPh sb="0" eb="3">
      <t>ヒトリア</t>
    </rPh>
    <rPh sb="5" eb="8">
      <t>イリョウヒ</t>
    </rPh>
    <phoneticPr fontId="3"/>
  </si>
  <si>
    <t>一人当たり入院費</t>
    <rPh sb="0" eb="3">
      <t>ヒトリア</t>
    </rPh>
    <rPh sb="5" eb="8">
      <t>ニュウインヒ</t>
    </rPh>
    <phoneticPr fontId="3"/>
  </si>
  <si>
    <t>一人当たり外来費</t>
    <rPh sb="0" eb="3">
      <t>ヒトリア</t>
    </rPh>
    <rPh sb="5" eb="7">
      <t>ガイライ</t>
    </rPh>
    <rPh sb="7" eb="8">
      <t>ヒ</t>
    </rPh>
    <phoneticPr fontId="3"/>
  </si>
  <si>
    <t>※平成30年3月～平成31年2月診療分÷平成30年3月～平成31年2月の平均被保険者数</t>
    <rPh sb="1" eb="3">
      <t>ヘイセイ</t>
    </rPh>
    <rPh sb="5" eb="6">
      <t>ネン</t>
    </rPh>
    <rPh sb="7" eb="8">
      <t>ガツ</t>
    </rPh>
    <rPh sb="9" eb="11">
      <t>ヘイセイ</t>
    </rPh>
    <rPh sb="13" eb="14">
      <t>ネン</t>
    </rPh>
    <rPh sb="15" eb="16">
      <t>ガツ</t>
    </rPh>
    <rPh sb="16" eb="19">
      <t>シンリョウブン</t>
    </rPh>
    <rPh sb="20" eb="22">
      <t>ヘイセイ</t>
    </rPh>
    <rPh sb="24" eb="25">
      <t>ネン</t>
    </rPh>
    <rPh sb="26" eb="27">
      <t>ガツ</t>
    </rPh>
    <rPh sb="28" eb="30">
      <t>ヘイセイ</t>
    </rPh>
    <rPh sb="32" eb="33">
      <t>ネン</t>
    </rPh>
    <rPh sb="34" eb="35">
      <t>ガツ</t>
    </rPh>
    <rPh sb="36" eb="38">
      <t>ヘイキン</t>
    </rPh>
    <rPh sb="38" eb="42">
      <t>ヒホケンシャ</t>
    </rPh>
    <rPh sb="42" eb="43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</si>
</sst>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/>
    <xf numFmtId="0" fontId="12" fillId="0" borderId="0">
      <alignment vertical="center"/>
    </xf>
    <xf numFmtId="0" fontId="13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Alignment="1">
      <alignment horizontal="left"/>
    </xf>
    <xf numFmtId="0" fontId="0" fillId="0" borderId="0" xfId="0" applyAlignment="1"/>
    <xf numFmtId="0" fontId="5" fillId="0" borderId="1" xfId="0" applyFont="1" applyBorder="1" applyAlignment="1"/>
    <xf numFmtId="0" fontId="5" fillId="0" borderId="1" xfId="0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 wrapText="1"/>
    </xf>
    <xf numFmtId="38" fontId="6" fillId="0" borderId="1" xfId="1" applyFont="1" applyFill="1" applyBorder="1" applyAlignment="1">
      <alignment horizontal="center" vertical="center" wrapText="1"/>
    </xf>
    <xf numFmtId="38" fontId="0" fillId="0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38" fontId="5" fillId="0" borderId="1" xfId="1" applyFont="1" applyBorder="1" applyAlignment="1">
      <alignment horizontal="center" wrapText="1"/>
    </xf>
    <xf numFmtId="0" fontId="5" fillId="0" borderId="2" xfId="0" applyFont="1" applyFill="1" applyBorder="1" applyAlignment="1"/>
    <xf numFmtId="38" fontId="5" fillId="0" borderId="3" xfId="1" applyFont="1" applyFill="1" applyBorder="1" applyAlignment="1"/>
    <xf numFmtId="38" fontId="5" fillId="0" borderId="3" xfId="0" applyNumberFormat="1" applyFont="1" applyFill="1" applyBorder="1" applyAlignment="1"/>
    <xf numFmtId="38" fontId="5" fillId="0" borderId="4" xfId="1" applyFont="1" applyFill="1" applyBorder="1" applyAlignment="1"/>
    <xf numFmtId="0" fontId="5" fillId="0" borderId="5" xfId="0" applyFont="1" applyFill="1" applyBorder="1" applyAlignment="1"/>
    <xf numFmtId="0" fontId="5" fillId="0" borderId="3" xfId="0" applyFont="1" applyFill="1" applyBorder="1" applyAlignment="1"/>
    <xf numFmtId="38" fontId="10" fillId="0" borderId="3" xfId="2" applyFont="1" applyFill="1" applyBorder="1" applyAlignment="1">
      <alignment horizontal="distributed" vertical="center" wrapText="1" justifyLastLine="1"/>
    </xf>
    <xf numFmtId="38" fontId="8" fillId="0" borderId="1" xfId="2" applyFont="1" applyFill="1" applyBorder="1" applyAlignment="1">
      <alignment horizontal="center" vertical="center"/>
    </xf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38" fontId="5" fillId="2" borderId="3" xfId="1" applyFont="1" applyFill="1" applyBorder="1" applyAlignment="1"/>
    <xf numFmtId="38" fontId="5" fillId="2" borderId="3" xfId="0" applyNumberFormat="1" applyFont="1" applyFill="1" applyBorder="1" applyAlignment="1"/>
    <xf numFmtId="38" fontId="5" fillId="2" borderId="4" xfId="1" applyFont="1" applyFill="1" applyBorder="1" applyAlignment="1"/>
    <xf numFmtId="176" fontId="5" fillId="0" borderId="3" xfId="1" applyNumberFormat="1" applyFont="1" applyFill="1" applyBorder="1" applyAlignment="1"/>
    <xf numFmtId="176" fontId="5" fillId="2" borderId="3" xfId="1" applyNumberFormat="1" applyFont="1" applyFill="1" applyBorder="1" applyAlignment="1"/>
    <xf numFmtId="0" fontId="5" fillId="0" borderId="7" xfId="0" applyFont="1" applyFill="1" applyBorder="1" applyAlignment="1"/>
    <xf numFmtId="0" fontId="5" fillId="0" borderId="8" xfId="0" applyFont="1" applyFill="1" applyBorder="1" applyAlignment="1"/>
    <xf numFmtId="176" fontId="5" fillId="0" borderId="8" xfId="1" applyNumberFormat="1" applyFont="1" applyFill="1" applyBorder="1" applyAlignment="1"/>
    <xf numFmtId="38" fontId="5" fillId="0" borderId="8" xfId="1" applyFont="1" applyFill="1" applyBorder="1" applyAlignment="1"/>
    <xf numFmtId="38" fontId="5" fillId="0" borderId="8" xfId="0" applyNumberFormat="1" applyFont="1" applyFill="1" applyBorder="1" applyAlignment="1"/>
    <xf numFmtId="38" fontId="5" fillId="0" borderId="9" xfId="1" applyFont="1" applyFill="1" applyBorder="1" applyAlignment="1"/>
    <xf numFmtId="0" fontId="5" fillId="0" borderId="10" xfId="0" applyFont="1" applyFill="1" applyBorder="1" applyAlignment="1"/>
    <xf numFmtId="176" fontId="5" fillId="0" borderId="10" xfId="1" applyNumberFormat="1" applyFont="1" applyFill="1" applyBorder="1" applyAlignment="1"/>
    <xf numFmtId="38" fontId="5" fillId="0" borderId="10" xfId="1" applyFont="1" applyFill="1" applyBorder="1" applyAlignment="1"/>
    <xf numFmtId="38" fontId="5" fillId="0" borderId="10" xfId="0" applyNumberFormat="1" applyFont="1" applyFill="1" applyBorder="1" applyAlignment="1"/>
    <xf numFmtId="38" fontId="5" fillId="0" borderId="11" xfId="1" applyFont="1" applyFill="1" applyBorder="1" applyAlignment="1"/>
    <xf numFmtId="0" fontId="0" fillId="0" borderId="6" xfId="0" applyBorder="1">
      <alignment vertical="center"/>
    </xf>
    <xf numFmtId="176" fontId="0" fillId="0" borderId="3" xfId="0" applyNumberFormat="1" applyBorder="1">
      <alignment vertical="center"/>
    </xf>
    <xf numFmtId="38" fontId="11" fillId="0" borderId="3" xfId="2" applyFont="1" applyFill="1" applyBorder="1" applyAlignment="1">
      <alignment horizontal="distributed" vertical="center" justifyLastLine="1"/>
    </xf>
    <xf numFmtId="0" fontId="5" fillId="0" borderId="0" xfId="0" applyFont="1" applyAlignment="1"/>
    <xf numFmtId="0" fontId="5" fillId="0" borderId="15" xfId="0" applyFont="1" applyFill="1" applyBorder="1" applyAlignment="1"/>
    <xf numFmtId="38" fontId="5" fillId="0" borderId="14" xfId="4" applyFont="1" applyFill="1" applyBorder="1" applyAlignment="1">
      <alignment horizontal="center" vertical="center"/>
    </xf>
    <xf numFmtId="38" fontId="5" fillId="0" borderId="3" xfId="4" applyFont="1" applyFill="1" applyBorder="1" applyAlignment="1">
      <alignment horizontal="center" vertical="center"/>
    </xf>
    <xf numFmtId="38" fontId="5" fillId="0" borderId="3" xfId="4" applyFont="1" applyFill="1" applyBorder="1" applyAlignment="1">
      <alignment horizontal="center" vertical="center" wrapText="1"/>
    </xf>
    <xf numFmtId="0" fontId="0" fillId="0" borderId="0" xfId="0" applyFill="1" applyAlignment="1"/>
    <xf numFmtId="38" fontId="5" fillId="0" borderId="16" xfId="4" applyFont="1" applyFill="1" applyBorder="1" applyAlignment="1">
      <alignment horizontal="center" vertical="center"/>
    </xf>
    <xf numFmtId="0" fontId="5" fillId="0" borderId="0" xfId="0" applyFont="1" applyFill="1" applyAlignment="1"/>
    <xf numFmtId="0" fontId="5" fillId="0" borderId="3" xfId="0" applyFont="1" applyFill="1" applyBorder="1" applyAlignment="1">
      <alignment horizontal="center" vertical="center"/>
    </xf>
    <xf numFmtId="38" fontId="5" fillId="0" borderId="14" xfId="4" applyFont="1" applyFill="1" applyBorder="1"/>
    <xf numFmtId="38" fontId="5" fillId="0" borderId="3" xfId="4" applyFont="1" applyFill="1" applyBorder="1"/>
    <xf numFmtId="38" fontId="5" fillId="0" borderId="16" xfId="4" applyFont="1" applyFill="1" applyBorder="1"/>
    <xf numFmtId="0" fontId="5" fillId="0" borderId="17" xfId="0" applyFont="1" applyFill="1" applyBorder="1" applyAlignment="1"/>
    <xf numFmtId="38" fontId="5" fillId="0" borderId="18" xfId="4" applyFont="1" applyFill="1" applyBorder="1"/>
    <xf numFmtId="38" fontId="5" fillId="0" borderId="1" xfId="4" applyFont="1" applyFill="1" applyBorder="1"/>
    <xf numFmtId="38" fontId="5" fillId="0" borderId="19" xfId="4" applyFont="1" applyFill="1" applyBorder="1"/>
    <xf numFmtId="38" fontId="5" fillId="0" borderId="20" xfId="4" applyFont="1" applyFill="1" applyBorder="1"/>
    <xf numFmtId="38" fontId="5" fillId="0" borderId="21" xfId="4" applyFont="1" applyFill="1" applyBorder="1"/>
    <xf numFmtId="38" fontId="6" fillId="0" borderId="0" xfId="4"/>
    <xf numFmtId="38" fontId="0" fillId="0" borderId="0" xfId="0" applyNumberFormat="1" applyAlignment="1"/>
    <xf numFmtId="38" fontId="5" fillId="0" borderId="0" xfId="0" applyNumberFormat="1" applyFont="1" applyFill="1" applyAlignment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38" fontId="8" fillId="0" borderId="1" xfId="2" applyFont="1" applyFill="1" applyBorder="1" applyAlignment="1">
      <alignment horizontal="center"/>
    </xf>
    <xf numFmtId="38" fontId="8" fillId="0" borderId="6" xfId="2" applyFont="1" applyFill="1" applyBorder="1" applyAlignment="1">
      <alignment horizontal="center"/>
    </xf>
    <xf numFmtId="0" fontId="15" fillId="0" borderId="3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38" fontId="15" fillId="0" borderId="3" xfId="4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/>
    </xf>
    <xf numFmtId="38" fontId="15" fillId="3" borderId="3" xfId="4" applyFont="1" applyFill="1" applyBorder="1" applyAlignment="1">
      <alignment horizontal="center" vertical="center"/>
    </xf>
    <xf numFmtId="38" fontId="15" fillId="0" borderId="12" xfId="4" applyFont="1" applyBorder="1" applyAlignment="1">
      <alignment horizontal="center" vertical="center"/>
    </xf>
    <xf numFmtId="38" fontId="15" fillId="0" borderId="13" xfId="4" applyFont="1" applyBorder="1" applyAlignment="1">
      <alignment horizontal="center" vertical="center"/>
    </xf>
    <xf numFmtId="38" fontId="15" fillId="0" borderId="14" xfId="4" applyFont="1" applyBorder="1" applyAlignment="1">
      <alignment horizontal="center" vertical="center"/>
    </xf>
  </cellXfs>
  <cellStyles count="7">
    <cellStyle name="桁区切り" xfId="1" builtinId="6"/>
    <cellStyle name="桁区切り 2" xfId="2"/>
    <cellStyle name="桁区切り 3" xfId="4"/>
    <cellStyle name="標準" xfId="0" builtinId="0"/>
    <cellStyle name="標準 2" xfId="3"/>
    <cellStyle name="標準 2 2" xfId="6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O47"/>
  <sheetViews>
    <sheetView tabSelected="1" view="pageBreakPreview" zoomScaleNormal="100" zoomScaleSheetLayoutView="100" workbookViewId="0">
      <selection activeCell="L6" sqref="L6"/>
    </sheetView>
  </sheetViews>
  <sheetFormatPr defaultRowHeight="13.5" x14ac:dyDescent="0.15"/>
  <cols>
    <col min="1" max="1" width="6.375" style="2" customWidth="1"/>
    <col min="2" max="3" width="9" style="2"/>
    <col min="4" max="6" width="12.5" style="2" bestFit="1" customWidth="1"/>
    <col min="7" max="7" width="13.5" style="2" bestFit="1" customWidth="1"/>
    <col min="8" max="8" width="9" style="2"/>
    <col min="9" max="9" width="5.125" style="2" customWidth="1"/>
    <col min="10" max="12" width="9" style="2"/>
    <col min="13" max="13" width="12.5" style="2" bestFit="1" customWidth="1"/>
    <col min="14" max="18" width="9" style="2"/>
    <col min="19" max="19" width="12.5" style="2" bestFit="1" customWidth="1"/>
    <col min="20" max="16384" width="9" style="2"/>
  </cols>
  <sheetData>
    <row r="2" spans="1:67" ht="14.25" x14ac:dyDescent="0.15">
      <c r="A2" s="1" t="s">
        <v>86</v>
      </c>
      <c r="B2" s="1"/>
      <c r="C2" s="1"/>
      <c r="D2" s="1"/>
      <c r="E2" s="1"/>
      <c r="F2" s="1"/>
      <c r="G2" s="1"/>
      <c r="H2" s="1"/>
      <c r="I2" s="1"/>
      <c r="J2" s="1" t="s">
        <v>87</v>
      </c>
      <c r="K2" s="1"/>
      <c r="L2" s="1"/>
      <c r="M2" s="1"/>
      <c r="N2" s="1"/>
      <c r="O2" s="1"/>
      <c r="P2" s="1" t="s">
        <v>88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</row>
    <row r="4" spans="1:67" ht="81.75" thickBot="1" x14ac:dyDescent="0.2">
      <c r="A4" s="3" t="s">
        <v>0</v>
      </c>
      <c r="B4" s="4" t="s">
        <v>1</v>
      </c>
      <c r="C4" s="5" t="s">
        <v>2</v>
      </c>
      <c r="D4" s="6" t="s">
        <v>3</v>
      </c>
      <c r="E4" s="7" t="s">
        <v>4</v>
      </c>
      <c r="F4" s="7" t="s">
        <v>5</v>
      </c>
      <c r="G4" s="8" t="s">
        <v>6</v>
      </c>
      <c r="H4" s="9" t="s">
        <v>7</v>
      </c>
      <c r="J4" s="3" t="s">
        <v>0</v>
      </c>
      <c r="K4" s="4" t="s">
        <v>1</v>
      </c>
      <c r="L4" s="5" t="s">
        <v>2</v>
      </c>
      <c r="M4" s="6" t="s">
        <v>3</v>
      </c>
      <c r="N4" s="9" t="s">
        <v>7</v>
      </c>
      <c r="P4" s="3" t="s">
        <v>0</v>
      </c>
      <c r="Q4" s="4" t="s">
        <v>1</v>
      </c>
      <c r="R4" s="5" t="s">
        <v>2</v>
      </c>
      <c r="S4" s="7" t="s">
        <v>4</v>
      </c>
      <c r="T4" s="9" t="s">
        <v>7</v>
      </c>
    </row>
    <row r="5" spans="1:67" ht="15" customHeight="1" x14ac:dyDescent="0.15">
      <c r="A5" s="25">
        <v>1</v>
      </c>
      <c r="B5" s="26" t="str">
        <f>INDEX(医療費集約!A:A,MATCH(A5,医療費集約!EX:EX,0),1)</f>
        <v>本部町</v>
      </c>
      <c r="C5" s="27">
        <f>INDEX(医療費集約!EU:EU,MATCH(A5,医療費集約!EX:EX,0),1)</f>
        <v>1927</v>
      </c>
      <c r="D5" s="28">
        <f>INDEX(医療費集約!EY:EY,MATCH(A5,医療費集約!EX:EX,0),1)</f>
        <v>1345140880</v>
      </c>
      <c r="E5" s="28">
        <f>INDEX(医療費集約!EZ:EZ,MATCH(A5,医療費集約!EX:EX,0),1)</f>
        <v>517225390</v>
      </c>
      <c r="F5" s="28">
        <f>INDEX(医療費集約!FA:FA,MATCH(A5,医療費集約!EX:EX,0),1)</f>
        <v>403077242</v>
      </c>
      <c r="G5" s="29">
        <f>SUM(D5:F5)</f>
        <v>2265443512</v>
      </c>
      <c r="H5" s="30">
        <f>INDEX(医療費集約!EW:EW,MATCH(A5,医療費集約!EX:EX,0),1)</f>
        <v>1175632</v>
      </c>
      <c r="J5" s="25">
        <v>1</v>
      </c>
      <c r="K5" s="26" t="str">
        <f>INDEX(医療費集約!A:A,MATCH(J5,医療費集約!FC:FC,0),1)</f>
        <v>渡嘉敷村</v>
      </c>
      <c r="L5" s="27">
        <f>INDEX(C:C,MATCH(K5,B:B,0),1)</f>
        <v>88</v>
      </c>
      <c r="M5" s="28">
        <f>INDEX(D:D,MATCH(K5,B:B,0),1)</f>
        <v>72839400</v>
      </c>
      <c r="N5" s="30">
        <f>INDEX(医療費集約!FB:FB,MATCH(J5,医療費集約!FC:FC,0),1)</f>
        <v>827720</v>
      </c>
      <c r="P5" s="25">
        <v>1</v>
      </c>
      <c r="Q5" s="26" t="str">
        <f>INDEX(医療費集約!A:A,MATCH(P5,医療費集約!FE:FE,0),1)</f>
        <v>那覇市</v>
      </c>
      <c r="R5" s="27">
        <f>INDEX(C:C,MATCH(Q5,B:B,0),1)</f>
        <v>33108</v>
      </c>
      <c r="S5" s="28">
        <f>INDEX(E:E,MATCH(Q5,B:B,0),1)</f>
        <v>9918903960</v>
      </c>
      <c r="T5" s="30">
        <f>INDEX(医療費集約!FD:FD,MATCH(P5,医療費集約!FE:FE,0),1)</f>
        <v>299592</v>
      </c>
    </row>
    <row r="6" spans="1:67" ht="15" customHeight="1" x14ac:dyDescent="0.15">
      <c r="A6" s="10">
        <v>2</v>
      </c>
      <c r="B6" s="15" t="str">
        <f>INDEX(医療費集約!A:A,MATCH(A6,医療費集約!EX:EX,0),1)</f>
        <v>粟国村</v>
      </c>
      <c r="C6" s="23">
        <f>INDEX(医療費集約!EU:EU,MATCH(A6,医療費集約!EX:EX,0),1)</f>
        <v>155</v>
      </c>
      <c r="D6" s="11">
        <f>INDEX(医療費集約!EY:EY,MATCH(A6,医療費集約!EX:EX,0),1)</f>
        <v>117558140</v>
      </c>
      <c r="E6" s="11">
        <f>INDEX(医療費集約!EZ:EZ,MATCH(A6,医療費集約!EX:EX,0),1)</f>
        <v>37338810</v>
      </c>
      <c r="F6" s="11">
        <f>INDEX(医療費集約!FA:FA,MATCH(A6,医療費集約!EX:EX,0),1)</f>
        <v>20789108</v>
      </c>
      <c r="G6" s="12">
        <f t="shared" ref="G6:G46" si="0">SUM(D6:F6)</f>
        <v>175686058</v>
      </c>
      <c r="H6" s="13">
        <f>INDEX(医療費集約!EW:EW,MATCH(A6,医療費集約!EX:EX,0),1)</f>
        <v>1133458</v>
      </c>
      <c r="J6" s="10">
        <v>2</v>
      </c>
      <c r="K6" s="15" t="str">
        <f>INDEX(医療費集約!A:A,MATCH(J6,医療費集約!FC:FC,0),1)</f>
        <v>粟国村</v>
      </c>
      <c r="L6" s="23">
        <f t="shared" ref="L6:L46" si="1">INDEX(C:C,MATCH(K6,B:B,0),1)</f>
        <v>155</v>
      </c>
      <c r="M6" s="11">
        <f t="shared" ref="M6:M46" si="2">INDEX(D:D,MATCH(K6,B:B,0),1)</f>
        <v>117558140</v>
      </c>
      <c r="N6" s="13">
        <f>INDEX(医療費集約!FB:FB,MATCH(J6,医療費集約!FC:FC,0),1)</f>
        <v>758440</v>
      </c>
      <c r="P6" s="10">
        <v>2</v>
      </c>
      <c r="Q6" s="15" t="str">
        <f>INDEX(医療費集約!A:A,MATCH(P6,医療費集約!FE:FE,0),1)</f>
        <v>浦添市</v>
      </c>
      <c r="R6" s="23">
        <f t="shared" ref="R6:R46" si="3">INDEX(C:C,MATCH(Q6,B:B,0),1)</f>
        <v>9651</v>
      </c>
      <c r="S6" s="11">
        <f t="shared" ref="S6:S46" si="4">INDEX(E:E,MATCH(Q6,B:B,0),1)</f>
        <v>2718317020</v>
      </c>
      <c r="T6" s="13">
        <f>INDEX(医療費集約!FD:FD,MATCH(P6,医療費集約!FE:FE,0),1)</f>
        <v>281662</v>
      </c>
    </row>
    <row r="7" spans="1:67" ht="15" customHeight="1" x14ac:dyDescent="0.15">
      <c r="A7" s="10">
        <v>3</v>
      </c>
      <c r="B7" s="15" t="str">
        <f>INDEX(医療費集約!A:A,MATCH(A7,医療費集約!EX:EX,0),1)</f>
        <v>名護市</v>
      </c>
      <c r="C7" s="23">
        <f>INDEX(医療費集約!EU:EU,MATCH(A7,医療費集約!EX:EX,0),1)</f>
        <v>6082</v>
      </c>
      <c r="D7" s="11">
        <f>INDEX(医療費集約!EY:EY,MATCH(A7,医療費集約!EX:EX,0),1)</f>
        <v>3858148480</v>
      </c>
      <c r="E7" s="11">
        <f>INDEX(医療費集約!EZ:EZ,MATCH(A7,医療費集約!EX:EX,0),1)</f>
        <v>1643401280</v>
      </c>
      <c r="F7" s="11">
        <f>INDEX(医療費集約!FA:FA,MATCH(A7,医療費集約!EX:EX,0),1)</f>
        <v>1253196060</v>
      </c>
      <c r="G7" s="12">
        <f t="shared" si="0"/>
        <v>6754745820</v>
      </c>
      <c r="H7" s="13">
        <f>INDEX(医療費集約!EW:EW,MATCH(A7,医療費集約!EX:EX,0),1)</f>
        <v>1110613</v>
      </c>
      <c r="J7" s="10">
        <v>3</v>
      </c>
      <c r="K7" s="15" t="str">
        <f>INDEX(医療費集約!A:A,MATCH(J7,医療費集約!FC:FC,0),1)</f>
        <v>伊是名村</v>
      </c>
      <c r="L7" s="23">
        <f t="shared" si="1"/>
        <v>234</v>
      </c>
      <c r="M7" s="11">
        <f t="shared" si="2"/>
        <v>175194740</v>
      </c>
      <c r="N7" s="13">
        <f>INDEX(医療費集約!FB:FB,MATCH(J7,医療費集約!FC:FC,0),1)</f>
        <v>748695</v>
      </c>
      <c r="P7" s="10">
        <v>3</v>
      </c>
      <c r="Q7" s="15" t="str">
        <f>INDEX(医療費集約!A:A,MATCH(P7,医療費集約!FE:FE,0),1)</f>
        <v>豊見城市</v>
      </c>
      <c r="R7" s="23">
        <f t="shared" si="3"/>
        <v>5004</v>
      </c>
      <c r="S7" s="11">
        <f t="shared" si="4"/>
        <v>1379388920</v>
      </c>
      <c r="T7" s="13">
        <f>INDEX(医療費集約!FD:FD,MATCH(P7,医療費集約!FE:FE,0),1)</f>
        <v>275657</v>
      </c>
    </row>
    <row r="8" spans="1:67" ht="15" customHeight="1" x14ac:dyDescent="0.15">
      <c r="A8" s="10">
        <v>4</v>
      </c>
      <c r="B8" s="15" t="str">
        <f>INDEX(医療費集約!A:A,MATCH(A8,医療費集約!EX:EX,0),1)</f>
        <v>那覇市</v>
      </c>
      <c r="C8" s="23">
        <f>INDEX(医療費集約!EU:EU,MATCH(A8,医療費集約!EX:EX,0),1)</f>
        <v>33108</v>
      </c>
      <c r="D8" s="11">
        <f>INDEX(医療費集約!EY:EY,MATCH(A8,医療費集約!EX:EX,0),1)</f>
        <v>20105478180</v>
      </c>
      <c r="E8" s="11">
        <f>INDEX(医療費集約!EZ:EZ,MATCH(A8,医療費集約!EX:EX,0),1)</f>
        <v>9918903960</v>
      </c>
      <c r="F8" s="11">
        <f>INDEX(医療費集約!FA:FA,MATCH(A8,医療費集約!EX:EX,0),1)</f>
        <v>6591577725</v>
      </c>
      <c r="G8" s="12">
        <f t="shared" si="0"/>
        <v>36615959865</v>
      </c>
      <c r="H8" s="13">
        <f>INDEX(医療費集約!EW:EW,MATCH(A8,医療費集約!EX:EX,0),1)</f>
        <v>1105955</v>
      </c>
      <c r="J8" s="10">
        <v>4</v>
      </c>
      <c r="K8" s="15" t="str">
        <f>INDEX(医療費集約!A:A,MATCH(J8,医療費集約!FC:FC,0),1)</f>
        <v>本部町</v>
      </c>
      <c r="L8" s="23">
        <f t="shared" si="1"/>
        <v>1927</v>
      </c>
      <c r="M8" s="11">
        <f t="shared" si="2"/>
        <v>1345140880</v>
      </c>
      <c r="N8" s="13">
        <f>INDEX(医療費集約!FB:FB,MATCH(J8,医療費集約!FC:FC,0),1)</f>
        <v>698049</v>
      </c>
      <c r="P8" s="10">
        <v>4</v>
      </c>
      <c r="Q8" s="15" t="str">
        <f>INDEX(医療費集約!A:A,MATCH(P8,医療費集約!FE:FE,0),1)</f>
        <v>沖縄市</v>
      </c>
      <c r="R8" s="23">
        <f t="shared" si="3"/>
        <v>12452</v>
      </c>
      <c r="S8" s="11">
        <f t="shared" si="4"/>
        <v>3416924470</v>
      </c>
      <c r="T8" s="13">
        <f>INDEX(医療費集約!FD:FD,MATCH(P8,医療費集約!FE:FE,0),1)</f>
        <v>274408</v>
      </c>
    </row>
    <row r="9" spans="1:67" ht="15" customHeight="1" x14ac:dyDescent="0.15">
      <c r="A9" s="10">
        <v>5</v>
      </c>
      <c r="B9" s="15" t="str">
        <f>INDEX(医療費集約!A:A,MATCH(A9,医療費集約!EX:EX,0),1)</f>
        <v>渡嘉敷村</v>
      </c>
      <c r="C9" s="23">
        <f>INDEX(医療費集約!EU:EU,MATCH(A9,医療費集約!EX:EX,0),1)</f>
        <v>88</v>
      </c>
      <c r="D9" s="11">
        <f>INDEX(医療費集約!EY:EY,MATCH(A9,医療費集約!EX:EX,0),1)</f>
        <v>72839400</v>
      </c>
      <c r="E9" s="11">
        <f>INDEX(医療費集約!EZ:EZ,MATCH(A9,医療費集約!EX:EX,0),1)</f>
        <v>15365110</v>
      </c>
      <c r="F9" s="11">
        <f>INDEX(医療費集約!FA:FA,MATCH(A9,医療費集約!EX:EX,0),1)</f>
        <v>7171226</v>
      </c>
      <c r="G9" s="12">
        <f t="shared" si="0"/>
        <v>95375736</v>
      </c>
      <c r="H9" s="13">
        <f>INDEX(医療費集約!EW:EW,MATCH(A9,医療費集約!EX:EX,0),1)</f>
        <v>1083815</v>
      </c>
      <c r="J9" s="10">
        <v>5</v>
      </c>
      <c r="K9" s="15" t="str">
        <f>INDEX(医療費集約!A:A,MATCH(J9,医療費集約!FC:FC,0),1)</f>
        <v>渡名喜村</v>
      </c>
      <c r="L9" s="23">
        <f t="shared" si="1"/>
        <v>92</v>
      </c>
      <c r="M9" s="11">
        <f t="shared" si="2"/>
        <v>62163410</v>
      </c>
      <c r="N9" s="13">
        <f>INDEX(医療費集約!FB:FB,MATCH(J9,医療費集約!FC:FC,0),1)</f>
        <v>675689</v>
      </c>
      <c r="P9" s="10">
        <v>5</v>
      </c>
      <c r="Q9" s="15" t="str">
        <f>INDEX(医療費集約!A:A,MATCH(P9,医療費集約!FE:FE,0),1)</f>
        <v>宮古島市</v>
      </c>
      <c r="R9" s="23">
        <f t="shared" si="3"/>
        <v>6931</v>
      </c>
      <c r="S9" s="11">
        <f t="shared" si="4"/>
        <v>1889781190</v>
      </c>
      <c r="T9" s="13">
        <f>INDEX(医療費集約!FD:FD,MATCH(P9,医療費集約!FE:FE,0),1)</f>
        <v>272656</v>
      </c>
    </row>
    <row r="10" spans="1:67" ht="15" customHeight="1" x14ac:dyDescent="0.15">
      <c r="A10" s="10">
        <v>6</v>
      </c>
      <c r="B10" s="15" t="str">
        <f>INDEX(医療費集約!A:A,MATCH(A10,医療費集約!EX:EX,0),1)</f>
        <v>中城村</v>
      </c>
      <c r="C10" s="23">
        <f>INDEX(医療費集約!EU:EU,MATCH(A10,医療費集約!EX:EX,0),1)</f>
        <v>1912</v>
      </c>
      <c r="D10" s="11">
        <f>INDEX(医療費集約!EY:EY,MATCH(A10,医療費集約!EX:EX,0),1)</f>
        <v>1275248470</v>
      </c>
      <c r="E10" s="11">
        <f>INDEX(医療費集約!EZ:EZ,MATCH(A10,医療費集約!EX:EX,0),1)</f>
        <v>448508420</v>
      </c>
      <c r="F10" s="11">
        <f>INDEX(医療費集約!FA:FA,MATCH(A10,医療費集約!EX:EX,0),1)</f>
        <v>342591027</v>
      </c>
      <c r="G10" s="12">
        <f t="shared" si="0"/>
        <v>2066347917</v>
      </c>
      <c r="H10" s="13">
        <f>INDEX(医療費集約!EW:EW,MATCH(A10,医療費集約!EX:EX,0),1)</f>
        <v>1080726</v>
      </c>
      <c r="J10" s="10">
        <v>6</v>
      </c>
      <c r="K10" s="15" t="str">
        <f>INDEX(医療費集約!A:A,MATCH(J10,医療費集約!FC:FC,0),1)</f>
        <v>与那国町</v>
      </c>
      <c r="L10" s="23">
        <f t="shared" si="1"/>
        <v>150</v>
      </c>
      <c r="M10" s="11">
        <f t="shared" si="2"/>
        <v>100289730</v>
      </c>
      <c r="N10" s="13">
        <f>INDEX(医療費集約!FB:FB,MATCH(J10,医療費集約!FC:FC,0),1)</f>
        <v>668598</v>
      </c>
      <c r="P10" s="10">
        <v>6</v>
      </c>
      <c r="Q10" s="15" t="str">
        <f>INDEX(医療費集約!A:A,MATCH(P10,医療費集約!FE:FE,0),1)</f>
        <v>名護市</v>
      </c>
      <c r="R10" s="23">
        <f t="shared" si="3"/>
        <v>6082</v>
      </c>
      <c r="S10" s="11">
        <f t="shared" si="4"/>
        <v>1643401280</v>
      </c>
      <c r="T10" s="13">
        <f>INDEX(医療費集約!FD:FD,MATCH(P10,医療費集約!FE:FE,0),1)</f>
        <v>270207</v>
      </c>
    </row>
    <row r="11" spans="1:67" ht="15" customHeight="1" x14ac:dyDescent="0.15">
      <c r="A11" s="10">
        <v>7</v>
      </c>
      <c r="B11" s="15" t="str">
        <f>INDEX(医療費集約!A:A,MATCH(A11,医療費集約!EX:EX,0),1)</f>
        <v>糸満市</v>
      </c>
      <c r="C11" s="23">
        <f>INDEX(医療費集約!EU:EU,MATCH(A11,医療費集約!EX:EX,0),1)</f>
        <v>5542</v>
      </c>
      <c r="D11" s="11">
        <f>INDEX(医療費集約!EY:EY,MATCH(A11,医療費集約!EX:EX,0),1)</f>
        <v>3623458960</v>
      </c>
      <c r="E11" s="11">
        <f>INDEX(医療費集約!EZ:EZ,MATCH(A11,医療費集約!EX:EX,0),1)</f>
        <v>1356416840</v>
      </c>
      <c r="F11" s="11">
        <f>INDEX(医療費集約!FA:FA,MATCH(A11,医療費集約!EX:EX,0),1)</f>
        <v>1004279338</v>
      </c>
      <c r="G11" s="12">
        <f t="shared" si="0"/>
        <v>5984155138</v>
      </c>
      <c r="H11" s="13">
        <f>INDEX(医療費集約!EW:EW,MATCH(A11,医療費集約!EX:EX,0),1)</f>
        <v>1079783</v>
      </c>
      <c r="J11" s="10">
        <v>7</v>
      </c>
      <c r="K11" s="15" t="str">
        <f>INDEX(医療費集約!A:A,MATCH(J11,医療費集約!FC:FC,0),1)</f>
        <v>中城村</v>
      </c>
      <c r="L11" s="23">
        <f t="shared" si="1"/>
        <v>1912</v>
      </c>
      <c r="M11" s="11">
        <f t="shared" si="2"/>
        <v>1275248470</v>
      </c>
      <c r="N11" s="13">
        <f>INDEX(医療費集約!FB:FB,MATCH(J11,医療費集約!FC:FC,0),1)</f>
        <v>666971</v>
      </c>
      <c r="P11" s="10">
        <v>7</v>
      </c>
      <c r="Q11" s="15" t="str">
        <f>INDEX(医療費集約!A:A,MATCH(P11,医療費集約!FE:FE,0),1)</f>
        <v>宜野湾市</v>
      </c>
      <c r="R11" s="23">
        <f t="shared" si="3"/>
        <v>8435</v>
      </c>
      <c r="S11" s="11">
        <f t="shared" si="4"/>
        <v>2268273110</v>
      </c>
      <c r="T11" s="13">
        <f>INDEX(医療費集約!FD:FD,MATCH(P11,医療費集約!FE:FE,0),1)</f>
        <v>268912</v>
      </c>
    </row>
    <row r="12" spans="1:67" ht="15" customHeight="1" x14ac:dyDescent="0.15">
      <c r="A12" s="10">
        <v>8</v>
      </c>
      <c r="B12" s="15" t="str">
        <f>INDEX(医療費集約!A:A,MATCH(A12,医療費集約!EX:EX,0),1)</f>
        <v>浦添市</v>
      </c>
      <c r="C12" s="23">
        <f>INDEX(医療費集約!EU:EU,MATCH(A12,医療費集約!EX:EX,0),1)</f>
        <v>9651</v>
      </c>
      <c r="D12" s="11">
        <f>INDEX(医療費集約!EY:EY,MATCH(A12,医療費集約!EX:EX,0),1)</f>
        <v>5603232510</v>
      </c>
      <c r="E12" s="11">
        <f>INDEX(医療費集約!EZ:EZ,MATCH(A12,医療費集約!EX:EX,0),1)</f>
        <v>2718317020</v>
      </c>
      <c r="F12" s="11">
        <f>INDEX(医療費集約!FA:FA,MATCH(A12,医療費集約!EX:EX,0),1)</f>
        <v>1902570471</v>
      </c>
      <c r="G12" s="12">
        <f t="shared" si="0"/>
        <v>10224120001</v>
      </c>
      <c r="H12" s="13">
        <f>INDEX(医療費集約!EW:EW,MATCH(A12,医療費集約!EX:EX,0),1)</f>
        <v>1059385</v>
      </c>
      <c r="J12" s="10">
        <v>8</v>
      </c>
      <c r="K12" s="15" t="str">
        <f>INDEX(医療費集約!A:A,MATCH(J12,医療費集約!FC:FC,0),1)</f>
        <v>糸満市</v>
      </c>
      <c r="L12" s="23">
        <f t="shared" si="1"/>
        <v>5542</v>
      </c>
      <c r="M12" s="11">
        <f t="shared" si="2"/>
        <v>3623458960</v>
      </c>
      <c r="N12" s="13">
        <f>INDEX(医療費集約!FB:FB,MATCH(J12,医療費集約!FC:FC,0),1)</f>
        <v>653818</v>
      </c>
      <c r="P12" s="10">
        <v>8</v>
      </c>
      <c r="Q12" s="15" t="str">
        <f>INDEX(医療費集約!A:A,MATCH(P12,医療費集約!FE:FE,0),1)</f>
        <v>本部町</v>
      </c>
      <c r="R12" s="23">
        <f t="shared" si="3"/>
        <v>1927</v>
      </c>
      <c r="S12" s="11">
        <f t="shared" si="4"/>
        <v>517225390</v>
      </c>
      <c r="T12" s="13">
        <f>INDEX(医療費集約!FD:FD,MATCH(P12,医療費集約!FE:FE,0),1)</f>
        <v>268410</v>
      </c>
    </row>
    <row r="13" spans="1:67" ht="15" customHeight="1" x14ac:dyDescent="0.15">
      <c r="A13" s="10">
        <v>9</v>
      </c>
      <c r="B13" s="15" t="str">
        <f>INDEX(医療費集約!A:A,MATCH(A13,医療費集約!EX:EX,0),1)</f>
        <v>与那原町</v>
      </c>
      <c r="C13" s="23">
        <f>INDEX(医療費集約!EU:EU,MATCH(A13,医療費集約!EX:EX,0),1)</f>
        <v>1661</v>
      </c>
      <c r="D13" s="11">
        <f>INDEX(医療費集約!EY:EY,MATCH(A13,医療費集約!EX:EX,0),1)</f>
        <v>1003485260</v>
      </c>
      <c r="E13" s="11">
        <f>INDEX(医療費集約!EZ:EZ,MATCH(A13,医療費集約!EX:EX,0),1)</f>
        <v>439320940</v>
      </c>
      <c r="F13" s="11">
        <f>INDEX(医療費集約!FA:FA,MATCH(A13,医療費集約!EX:EX,0),1)</f>
        <v>311424431</v>
      </c>
      <c r="G13" s="12">
        <f t="shared" si="0"/>
        <v>1754230631</v>
      </c>
      <c r="H13" s="13">
        <f>INDEX(医療費集約!EW:EW,MATCH(A13,医療費集約!EX:EX,0),1)</f>
        <v>1056129</v>
      </c>
      <c r="J13" s="10">
        <v>9</v>
      </c>
      <c r="K13" s="15" t="str">
        <f>INDEX(医療費集約!A:A,MATCH(J13,医療費集約!FC:FC,0),1)</f>
        <v>東村</v>
      </c>
      <c r="L13" s="23">
        <f t="shared" si="1"/>
        <v>292</v>
      </c>
      <c r="M13" s="11">
        <f t="shared" si="2"/>
        <v>190527850</v>
      </c>
      <c r="N13" s="13">
        <f>INDEX(医療費集約!FB:FB,MATCH(J13,医療費集約!FC:FC,0),1)</f>
        <v>652493</v>
      </c>
      <c r="P13" s="18">
        <v>9</v>
      </c>
      <c r="Q13" s="19" t="str">
        <f>INDEX(医療費集約!A:A,MATCH(P13,医療費集約!FE:FE,0),1)</f>
        <v>沖縄県</v>
      </c>
      <c r="R13" s="24">
        <f t="shared" si="3"/>
        <v>144691</v>
      </c>
      <c r="S13" s="20">
        <f t="shared" si="4"/>
        <v>38496027610</v>
      </c>
      <c r="T13" s="22">
        <f>INDEX(医療費集約!FD:FD,MATCH(P13,医療費集約!FE:FE,0),1)</f>
        <v>266057</v>
      </c>
    </row>
    <row r="14" spans="1:67" ht="15" customHeight="1" x14ac:dyDescent="0.15">
      <c r="A14" s="10">
        <v>10</v>
      </c>
      <c r="B14" s="15" t="str">
        <f>INDEX(医療費集約!A:A,MATCH(A14,医療費集約!EX:EX,0),1)</f>
        <v>八重瀬町</v>
      </c>
      <c r="C14" s="23">
        <f>INDEX(医療費集約!EU:EU,MATCH(A14,医療費集約!EX:EX,0),1)</f>
        <v>3058</v>
      </c>
      <c r="D14" s="11">
        <f>INDEX(医療費集約!EY:EY,MATCH(A14,医療費集約!EX:EX,0),1)</f>
        <v>1972046130</v>
      </c>
      <c r="E14" s="11">
        <f>INDEX(医療費集約!EZ:EZ,MATCH(A14,医療費集約!EX:EX,0),1)</f>
        <v>738836820</v>
      </c>
      <c r="F14" s="11">
        <f>INDEX(医療費集約!FA:FA,MATCH(A14,医療費集約!EX:EX,0),1)</f>
        <v>505145777</v>
      </c>
      <c r="G14" s="12">
        <f t="shared" si="0"/>
        <v>3216028727</v>
      </c>
      <c r="H14" s="13">
        <f>INDEX(医療費集約!EW:EW,MATCH(A14,医療費集約!EX:EX,0),1)</f>
        <v>1051677</v>
      </c>
      <c r="J14" s="10">
        <v>10</v>
      </c>
      <c r="K14" s="15" t="str">
        <f>INDEX(医療費集約!A:A,MATCH(J14,医療費集約!FC:FC,0),1)</f>
        <v>八重瀬町</v>
      </c>
      <c r="L14" s="23">
        <f t="shared" si="1"/>
        <v>3058</v>
      </c>
      <c r="M14" s="11">
        <f t="shared" si="2"/>
        <v>1972046130</v>
      </c>
      <c r="N14" s="13">
        <f>INDEX(医療費集約!FB:FB,MATCH(J14,医療費集約!FC:FC,0),1)</f>
        <v>644881</v>
      </c>
      <c r="P14" s="10">
        <v>10</v>
      </c>
      <c r="Q14" s="15" t="str">
        <f>INDEX(医療費集約!A:A,MATCH(P14,医療費集約!FE:FE,0),1)</f>
        <v>与那原町</v>
      </c>
      <c r="R14" s="23">
        <f t="shared" si="3"/>
        <v>1661</v>
      </c>
      <c r="S14" s="11">
        <f t="shared" si="4"/>
        <v>439320940</v>
      </c>
      <c r="T14" s="13">
        <f>INDEX(医療費集約!FD:FD,MATCH(P14,医療費集約!FE:FE,0),1)</f>
        <v>264492</v>
      </c>
    </row>
    <row r="15" spans="1:67" ht="15" customHeight="1" x14ac:dyDescent="0.15">
      <c r="A15" s="10">
        <v>11</v>
      </c>
      <c r="B15" s="15" t="str">
        <f>INDEX(医療費集約!A:A,MATCH(A15,医療費集約!EX:EX,0),1)</f>
        <v>西原町</v>
      </c>
      <c r="C15" s="23">
        <f>INDEX(医療費集約!EU:EU,MATCH(A15,医療費集約!EX:EX,0),1)</f>
        <v>3055</v>
      </c>
      <c r="D15" s="11">
        <f>INDEX(医療費集約!EY:EY,MATCH(A15,医療費集約!EX:EX,0),1)</f>
        <v>1830809900</v>
      </c>
      <c r="E15" s="11">
        <f>INDEX(医療費集約!EZ:EZ,MATCH(A15,医療費集約!EX:EX,0),1)</f>
        <v>801775430</v>
      </c>
      <c r="F15" s="11">
        <f>INDEX(医療費集約!FA:FA,MATCH(A15,医療費集約!EX:EX,0),1)</f>
        <v>574892211</v>
      </c>
      <c r="G15" s="12">
        <f t="shared" si="0"/>
        <v>3207477541</v>
      </c>
      <c r="H15" s="13">
        <f>INDEX(医療費集約!EW:EW,MATCH(A15,医療費集約!EX:EX,0),1)</f>
        <v>1049911</v>
      </c>
      <c r="J15" s="10">
        <v>11</v>
      </c>
      <c r="K15" s="15" t="str">
        <f>INDEX(医療費集約!A:A,MATCH(J15,医療費集約!FC:FC,0),1)</f>
        <v>座間味村</v>
      </c>
      <c r="L15" s="23">
        <f t="shared" si="1"/>
        <v>113</v>
      </c>
      <c r="M15" s="11">
        <f t="shared" si="2"/>
        <v>72499660</v>
      </c>
      <c r="N15" s="13">
        <f>INDEX(医療費集約!FB:FB,MATCH(J15,医療費集約!FC:FC,0),1)</f>
        <v>641590</v>
      </c>
      <c r="P15" s="10">
        <v>11</v>
      </c>
      <c r="Q15" s="15" t="str">
        <f>INDEX(医療費集約!A:A,MATCH(P15,医療費集約!FE:FE,0),1)</f>
        <v>西原町</v>
      </c>
      <c r="R15" s="23">
        <f t="shared" si="3"/>
        <v>3055</v>
      </c>
      <c r="S15" s="11">
        <f t="shared" si="4"/>
        <v>801775430</v>
      </c>
      <c r="T15" s="13">
        <f>INDEX(医療費集約!FD:FD,MATCH(P15,医療費集約!FE:FE,0),1)</f>
        <v>262447</v>
      </c>
    </row>
    <row r="16" spans="1:67" ht="15" customHeight="1" x14ac:dyDescent="0.15">
      <c r="A16" s="10">
        <v>12</v>
      </c>
      <c r="B16" s="15" t="str">
        <f>INDEX(医療費集約!A:A,MATCH(A16,医療費集約!EX:EX,0),1)</f>
        <v>豊見城市</v>
      </c>
      <c r="C16" s="23">
        <f>INDEX(医療費集約!EU:EU,MATCH(A16,医療費集約!EX:EX,0),1)</f>
        <v>5004</v>
      </c>
      <c r="D16" s="11">
        <f>INDEX(医療費集約!EY:EY,MATCH(A16,医療費集約!EX:EX,0),1)</f>
        <v>2958760970</v>
      </c>
      <c r="E16" s="11">
        <f>INDEX(医療費集約!EZ:EZ,MATCH(A16,医療費集約!EX:EX,0),1)</f>
        <v>1379388920</v>
      </c>
      <c r="F16" s="11">
        <f>INDEX(医療費集約!FA:FA,MATCH(A16,医療費集約!EX:EX,0),1)</f>
        <v>902900392</v>
      </c>
      <c r="G16" s="12">
        <f t="shared" si="0"/>
        <v>5241050282</v>
      </c>
      <c r="H16" s="13">
        <f>INDEX(医療費集約!EW:EW,MATCH(A16,医療費集約!EX:EX,0),1)</f>
        <v>1047372</v>
      </c>
      <c r="J16" s="10">
        <v>12</v>
      </c>
      <c r="K16" s="15" t="str">
        <f>INDEX(医療費集約!A:A,MATCH(J16,医療費集約!FC:FC,0),1)</f>
        <v>名護市</v>
      </c>
      <c r="L16" s="23">
        <f t="shared" si="1"/>
        <v>6082</v>
      </c>
      <c r="M16" s="11">
        <f t="shared" si="2"/>
        <v>3858148480</v>
      </c>
      <c r="N16" s="13">
        <f>INDEX(医療費集約!FB:FB,MATCH(J16,医療費集約!FC:FC,0),1)</f>
        <v>634355</v>
      </c>
      <c r="P16" s="10">
        <v>12</v>
      </c>
      <c r="Q16" s="15" t="str">
        <f>INDEX(医療費集約!A:A,MATCH(P16,医療費集約!FE:FE,0),1)</f>
        <v>金武町</v>
      </c>
      <c r="R16" s="23">
        <f t="shared" si="3"/>
        <v>1475</v>
      </c>
      <c r="S16" s="11">
        <f t="shared" si="4"/>
        <v>376661320</v>
      </c>
      <c r="T16" s="13">
        <f>INDEX(医療費集約!FD:FD,MATCH(P16,医療費集約!FE:FE,0),1)</f>
        <v>255364</v>
      </c>
    </row>
    <row r="17" spans="1:20" ht="15" customHeight="1" x14ac:dyDescent="0.15">
      <c r="A17" s="10">
        <v>13</v>
      </c>
      <c r="B17" s="15" t="str">
        <f>INDEX(医療費集約!A:A,MATCH(A17,医療費集約!EX:EX,0),1)</f>
        <v>国頭村</v>
      </c>
      <c r="C17" s="23">
        <f>INDEX(医療費集約!EU:EU,MATCH(A17,医療費集約!EX:EX,0),1)</f>
        <v>828</v>
      </c>
      <c r="D17" s="11">
        <f>INDEX(医療費集約!EY:EY,MATCH(A17,医療費集約!EX:EX,0),1)</f>
        <v>520904740</v>
      </c>
      <c r="E17" s="11">
        <f>INDEX(医療費集約!EZ:EZ,MATCH(A17,医療費集約!EX:EX,0),1)</f>
        <v>184273900</v>
      </c>
      <c r="F17" s="11">
        <f>INDEX(医療費集約!FA:FA,MATCH(A17,医療費集約!EX:EX,0),1)</f>
        <v>157059539</v>
      </c>
      <c r="G17" s="12">
        <f t="shared" si="0"/>
        <v>862238179</v>
      </c>
      <c r="H17" s="13">
        <f>INDEX(医療費集約!EW:EW,MATCH(A17,医療費集約!EX:EX,0),1)</f>
        <v>1041350</v>
      </c>
      <c r="J17" s="10">
        <v>13</v>
      </c>
      <c r="K17" s="15" t="str">
        <f>INDEX(医療費集約!A:A,MATCH(J17,医療費集約!FC:FC,0),1)</f>
        <v>国頭村</v>
      </c>
      <c r="L17" s="23">
        <f t="shared" si="1"/>
        <v>828</v>
      </c>
      <c r="M17" s="11">
        <f t="shared" si="2"/>
        <v>520904740</v>
      </c>
      <c r="N17" s="13">
        <f>INDEX(医療費集約!FB:FB,MATCH(J17,医療費集約!FC:FC,0),1)</f>
        <v>629112</v>
      </c>
      <c r="P17" s="10">
        <v>13</v>
      </c>
      <c r="Q17" s="15" t="str">
        <f>INDEX(医療費集約!A:A,MATCH(P17,医療費集約!FE:FE,0),1)</f>
        <v>南風原町</v>
      </c>
      <c r="R17" s="23">
        <f t="shared" si="3"/>
        <v>3079</v>
      </c>
      <c r="S17" s="11">
        <f t="shared" si="4"/>
        <v>784741850</v>
      </c>
      <c r="T17" s="13">
        <f>INDEX(医療費集約!FD:FD,MATCH(P17,医療費集約!FE:FE,0),1)</f>
        <v>254869</v>
      </c>
    </row>
    <row r="18" spans="1:20" ht="15" customHeight="1" x14ac:dyDescent="0.15">
      <c r="A18" s="10">
        <v>14</v>
      </c>
      <c r="B18" s="15" t="str">
        <f>INDEX(医療費集約!A:A,MATCH(A18,医療費集約!EX:EX,0),1)</f>
        <v>沖縄市</v>
      </c>
      <c r="C18" s="23">
        <f>INDEX(医療費集約!EU:EU,MATCH(A18,医療費集約!EX:EX,0),1)</f>
        <v>12452</v>
      </c>
      <c r="D18" s="11">
        <f>INDEX(医療費集約!EY:EY,MATCH(A18,医療費集約!EX:EX,0),1)</f>
        <v>7326941670</v>
      </c>
      <c r="E18" s="11">
        <f>INDEX(医療費集約!EZ:EZ,MATCH(A18,医療費集約!EX:EX,0),1)</f>
        <v>3416924470</v>
      </c>
      <c r="F18" s="11">
        <f>INDEX(医療費集約!FA:FA,MATCH(A18,医療費集約!EX:EX,0),1)</f>
        <v>2207156674</v>
      </c>
      <c r="G18" s="12">
        <f t="shared" si="0"/>
        <v>12951022814</v>
      </c>
      <c r="H18" s="13">
        <f>INDEX(医療費集約!EW:EW,MATCH(A18,医療費集約!EX:EX,0),1)</f>
        <v>1040076</v>
      </c>
      <c r="J18" s="10">
        <v>14</v>
      </c>
      <c r="K18" s="15" t="str">
        <f>INDEX(医療費集約!A:A,MATCH(J18,医療費集約!FC:FC,0),1)</f>
        <v>南城市</v>
      </c>
      <c r="L18" s="23">
        <f t="shared" si="1"/>
        <v>5338</v>
      </c>
      <c r="M18" s="11">
        <f t="shared" si="2"/>
        <v>3276889010</v>
      </c>
      <c r="N18" s="13">
        <f>INDEX(医療費集約!FB:FB,MATCH(J18,医療費集約!FC:FC,0),1)</f>
        <v>613880</v>
      </c>
      <c r="P18" s="10">
        <v>14</v>
      </c>
      <c r="Q18" s="15" t="str">
        <f>INDEX(医療費集約!A:A,MATCH(P18,医療費集約!FE:FE,0),1)</f>
        <v>今帰仁村</v>
      </c>
      <c r="R18" s="23">
        <f t="shared" si="3"/>
        <v>1439</v>
      </c>
      <c r="S18" s="11">
        <f t="shared" si="4"/>
        <v>366336390</v>
      </c>
      <c r="T18" s="13">
        <f>INDEX(医療費集約!FD:FD,MATCH(P18,医療費集約!FE:FE,0),1)</f>
        <v>254577</v>
      </c>
    </row>
    <row r="19" spans="1:20" ht="15" customHeight="1" x14ac:dyDescent="0.15">
      <c r="A19" s="10">
        <v>15</v>
      </c>
      <c r="B19" s="15" t="str">
        <f>INDEX(医療費集約!A:A,MATCH(A19,医療費集約!EX:EX,0),1)</f>
        <v>渡名喜村</v>
      </c>
      <c r="C19" s="23">
        <f>INDEX(医療費集約!EU:EU,MATCH(A19,医療費集約!EX:EX,0),1)</f>
        <v>92</v>
      </c>
      <c r="D19" s="11">
        <f>INDEX(医療費集約!EY:EY,MATCH(A19,医療費集約!EX:EX,0),1)</f>
        <v>62163410</v>
      </c>
      <c r="E19" s="11">
        <f>INDEX(医療費集約!EZ:EZ,MATCH(A19,医療費集約!EX:EX,0),1)</f>
        <v>22634560</v>
      </c>
      <c r="F19" s="11">
        <f>INDEX(医療費集約!FA:FA,MATCH(A19,医療費集約!EX:EX,0),1)</f>
        <v>10711757</v>
      </c>
      <c r="G19" s="12">
        <f t="shared" si="0"/>
        <v>95509727</v>
      </c>
      <c r="H19" s="13">
        <f>INDEX(医療費集約!EW:EW,MATCH(A19,医療費集約!EX:EX,0),1)</f>
        <v>1038149</v>
      </c>
      <c r="J19" s="10">
        <v>15</v>
      </c>
      <c r="K19" s="15" t="str">
        <f>INDEX(医療費集約!A:A,MATCH(J19,医療費集約!FC:FC,0),1)</f>
        <v>南風原町</v>
      </c>
      <c r="L19" s="23">
        <f t="shared" si="1"/>
        <v>3079</v>
      </c>
      <c r="M19" s="11">
        <f t="shared" si="2"/>
        <v>1878602360</v>
      </c>
      <c r="N19" s="13">
        <f>INDEX(医療費集約!FB:FB,MATCH(J19,医療費集約!FC:FC,0),1)</f>
        <v>610134</v>
      </c>
      <c r="P19" s="10">
        <v>15</v>
      </c>
      <c r="Q19" s="15" t="str">
        <f>INDEX(医療費集約!A:A,MATCH(P19,医療費集約!FE:FE,0),1)</f>
        <v>石垣市</v>
      </c>
      <c r="R19" s="23">
        <f t="shared" si="3"/>
        <v>4614</v>
      </c>
      <c r="S19" s="11">
        <f t="shared" si="4"/>
        <v>1170445660</v>
      </c>
      <c r="T19" s="13">
        <f>INDEX(医療費集約!FD:FD,MATCH(P19,医療費集約!FE:FE,0),1)</f>
        <v>253673</v>
      </c>
    </row>
    <row r="20" spans="1:20" ht="15" customHeight="1" x14ac:dyDescent="0.15">
      <c r="A20" s="10">
        <v>16</v>
      </c>
      <c r="B20" s="15" t="str">
        <f>INDEX(医療費集約!A:A,MATCH(A20,医療費集約!EX:EX,0),1)</f>
        <v>宜野湾市</v>
      </c>
      <c r="C20" s="23">
        <f>INDEX(医療費集約!EU:EU,MATCH(A20,医療費集約!EX:EX,0),1)</f>
        <v>8435</v>
      </c>
      <c r="D20" s="11">
        <f>INDEX(医療費集約!EY:EY,MATCH(A20,医療費集約!EX:EX,0),1)</f>
        <v>4978040860</v>
      </c>
      <c r="E20" s="11">
        <f>INDEX(医療費集約!EZ:EZ,MATCH(A20,医療費集約!EX:EX,0),1)</f>
        <v>2268273110</v>
      </c>
      <c r="F20" s="11">
        <f>INDEX(医療費集約!FA:FA,MATCH(A20,医療費集約!EX:EX,0),1)</f>
        <v>1493559730</v>
      </c>
      <c r="G20" s="12">
        <f t="shared" si="0"/>
        <v>8739873700</v>
      </c>
      <c r="H20" s="13">
        <f>INDEX(医療費集約!EW:EW,MATCH(A20,医療費集約!EX:EX,0),1)</f>
        <v>1036144</v>
      </c>
      <c r="J20" s="10">
        <v>16</v>
      </c>
      <c r="K20" s="15" t="str">
        <f>INDEX(医療費集約!A:A,MATCH(J20,医療費集約!FC:FC,0),1)</f>
        <v>今帰仁村</v>
      </c>
      <c r="L20" s="23">
        <f t="shared" si="1"/>
        <v>1439</v>
      </c>
      <c r="M20" s="11">
        <f t="shared" si="2"/>
        <v>877282330</v>
      </c>
      <c r="N20" s="13">
        <f>INDEX(医療費集約!FB:FB,MATCH(J20,医療費集約!FC:FC,0),1)</f>
        <v>609647</v>
      </c>
      <c r="P20" s="10">
        <v>16</v>
      </c>
      <c r="Q20" s="15" t="str">
        <f>INDEX(医療費集約!A:A,MATCH(P20,医療費集約!FE:FE,0),1)</f>
        <v>多良間村</v>
      </c>
      <c r="R20" s="23">
        <f t="shared" si="3"/>
        <v>168</v>
      </c>
      <c r="S20" s="11">
        <f t="shared" si="4"/>
        <v>42539090</v>
      </c>
      <c r="T20" s="13">
        <f>INDEX(医療費集約!FD:FD,MATCH(P20,医療費集約!FE:FE,0),1)</f>
        <v>253209</v>
      </c>
    </row>
    <row r="21" spans="1:20" ht="15" customHeight="1" x14ac:dyDescent="0.15">
      <c r="A21" s="10">
        <v>17</v>
      </c>
      <c r="B21" s="15" t="str">
        <f>INDEX(医療費集約!A:A,MATCH(A21,医療費集約!EX:EX,0),1)</f>
        <v>南城市</v>
      </c>
      <c r="C21" s="23">
        <f>INDEX(医療費集約!EU:EU,MATCH(A21,医療費集約!EX:EX,0),1)</f>
        <v>5338</v>
      </c>
      <c r="D21" s="11">
        <f>INDEX(医療費集約!EY:EY,MATCH(A21,医療費集約!EX:EX,0),1)</f>
        <v>3276889010</v>
      </c>
      <c r="E21" s="11">
        <f>INDEX(医療費集約!EZ:EZ,MATCH(A21,医療費集約!EX:EX,0),1)</f>
        <v>1276653020</v>
      </c>
      <c r="F21" s="11">
        <f>INDEX(医療費集約!FA:FA,MATCH(A21,医療費集約!EX:EX,0),1)</f>
        <v>966184466</v>
      </c>
      <c r="G21" s="12">
        <f t="shared" si="0"/>
        <v>5519726496</v>
      </c>
      <c r="H21" s="13">
        <f>INDEX(医療費集約!EW:EW,MATCH(A21,医療費集約!EX:EX,0),1)</f>
        <v>1034044</v>
      </c>
      <c r="J21" s="10">
        <v>17</v>
      </c>
      <c r="K21" s="15" t="str">
        <f>INDEX(医療費集約!A:A,MATCH(J21,医療費集約!FC:FC,0),1)</f>
        <v>那覇市</v>
      </c>
      <c r="L21" s="23">
        <f t="shared" si="1"/>
        <v>33108</v>
      </c>
      <c r="M21" s="11">
        <f t="shared" si="2"/>
        <v>20105478180</v>
      </c>
      <c r="N21" s="13">
        <f>INDEX(医療費集約!FB:FB,MATCH(J21,医療費集約!FC:FC,0),1)</f>
        <v>607269</v>
      </c>
      <c r="P21" s="10">
        <v>17</v>
      </c>
      <c r="Q21" s="15" t="str">
        <f>INDEX(医療費集約!A:A,MATCH(P21,医療費集約!FE:FE,0),1)</f>
        <v>東村</v>
      </c>
      <c r="R21" s="23">
        <f t="shared" si="3"/>
        <v>292</v>
      </c>
      <c r="S21" s="11">
        <f t="shared" si="4"/>
        <v>73822650</v>
      </c>
      <c r="T21" s="13">
        <f>INDEX(医療費集約!FD:FD,MATCH(P21,医療費集約!FE:FE,0),1)</f>
        <v>252817</v>
      </c>
    </row>
    <row r="22" spans="1:20" ht="15" customHeight="1" x14ac:dyDescent="0.15">
      <c r="A22" s="10">
        <v>18</v>
      </c>
      <c r="B22" s="15" t="str">
        <f>INDEX(医療費集約!A:A,MATCH(A22,医療費集約!EX:EX,0),1)</f>
        <v>伊是名村</v>
      </c>
      <c r="C22" s="23">
        <f>INDEX(医療費集約!EU:EU,MATCH(A22,医療費集約!EX:EX,0),1)</f>
        <v>234</v>
      </c>
      <c r="D22" s="11">
        <f>INDEX(医療費集約!EY:EY,MATCH(A22,医療費集約!EX:EX,0),1)</f>
        <v>175194740</v>
      </c>
      <c r="E22" s="11">
        <f>INDEX(医療費集約!EZ:EZ,MATCH(A22,医療費集約!EX:EX,0),1)</f>
        <v>45783120</v>
      </c>
      <c r="F22" s="11">
        <f>INDEX(医療費集約!FA:FA,MATCH(A22,医療費集約!EX:EX,0),1)</f>
        <v>20662835</v>
      </c>
      <c r="G22" s="12">
        <f t="shared" si="0"/>
        <v>241640695</v>
      </c>
      <c r="H22" s="13">
        <f>INDEX(医療費集約!EW:EW,MATCH(A22,医療費集約!EX:EX,0),1)</f>
        <v>1032653</v>
      </c>
      <c r="J22" s="10">
        <v>18</v>
      </c>
      <c r="K22" s="15" t="str">
        <f>INDEX(医療費集約!A:A,MATCH(J22,医療費集約!FC:FC,0),1)</f>
        <v>与那原町</v>
      </c>
      <c r="L22" s="23">
        <f t="shared" si="1"/>
        <v>1661</v>
      </c>
      <c r="M22" s="11">
        <f t="shared" si="2"/>
        <v>1003485260</v>
      </c>
      <c r="N22" s="13">
        <f>INDEX(医療費集約!FB:FB,MATCH(J22,医療費集約!FC:FC,0),1)</f>
        <v>604145</v>
      </c>
      <c r="P22" s="10">
        <v>18</v>
      </c>
      <c r="Q22" s="15" t="str">
        <f>INDEX(医療費集約!A:A,MATCH(P22,医療費集約!FE:FE,0),1)</f>
        <v>読谷村</v>
      </c>
      <c r="R22" s="23">
        <f t="shared" si="3"/>
        <v>4146</v>
      </c>
      <c r="S22" s="11">
        <f t="shared" si="4"/>
        <v>1039222370</v>
      </c>
      <c r="T22" s="13">
        <f>INDEX(医療費集約!FD:FD,MATCH(P22,医療費集約!FE:FE,0),1)</f>
        <v>250657</v>
      </c>
    </row>
    <row r="23" spans="1:20" ht="15" customHeight="1" x14ac:dyDescent="0.15">
      <c r="A23" s="10">
        <v>19</v>
      </c>
      <c r="B23" s="15" t="str">
        <f>INDEX(医療費集約!A:A,MATCH(A23,医療費集約!EX:EX,0),1)</f>
        <v>南風原町</v>
      </c>
      <c r="C23" s="23">
        <f>INDEX(医療費集約!EU:EU,MATCH(A23,医療費集約!EX:EX,0),1)</f>
        <v>3079</v>
      </c>
      <c r="D23" s="11">
        <f>INDEX(医療費集約!EY:EY,MATCH(A23,医療費集約!EX:EX,0),1)</f>
        <v>1878602360</v>
      </c>
      <c r="E23" s="11">
        <f>INDEX(医療費集約!EZ:EZ,MATCH(A23,医療費集約!EX:EX,0),1)</f>
        <v>784741850</v>
      </c>
      <c r="F23" s="11">
        <f>INDEX(医療費集約!FA:FA,MATCH(A23,医療費集約!EX:EX,0),1)</f>
        <v>512897274</v>
      </c>
      <c r="G23" s="12">
        <f t="shared" si="0"/>
        <v>3176241484</v>
      </c>
      <c r="H23" s="13">
        <f>INDEX(医療費集約!EW:EW,MATCH(A23,医療費集約!EX:EX,0),1)</f>
        <v>1031582</v>
      </c>
      <c r="J23" s="10">
        <v>19</v>
      </c>
      <c r="K23" s="15" t="str">
        <f>INDEX(医療費集約!A:A,MATCH(J23,医療費集約!FC:FC,0),1)</f>
        <v>西原町</v>
      </c>
      <c r="L23" s="23">
        <f t="shared" si="1"/>
        <v>3055</v>
      </c>
      <c r="M23" s="11">
        <f t="shared" si="2"/>
        <v>1830809900</v>
      </c>
      <c r="N23" s="13">
        <f>INDEX(医療費集約!FB:FB,MATCH(J23,医療費集約!FC:FC,0),1)</f>
        <v>599283</v>
      </c>
      <c r="P23" s="10">
        <v>19</v>
      </c>
      <c r="Q23" s="15" t="str">
        <f>INDEX(医療費集約!A:A,MATCH(P23,医療費集約!FE:FE,0),1)</f>
        <v>渡名喜村</v>
      </c>
      <c r="R23" s="23">
        <f t="shared" si="3"/>
        <v>92</v>
      </c>
      <c r="S23" s="11">
        <f t="shared" si="4"/>
        <v>22634560</v>
      </c>
      <c r="T23" s="13">
        <f>INDEX(医療費集約!FD:FD,MATCH(P23,医療費集約!FE:FE,0),1)</f>
        <v>246028</v>
      </c>
    </row>
    <row r="24" spans="1:20" ht="15" customHeight="1" x14ac:dyDescent="0.15">
      <c r="A24" s="18">
        <v>20</v>
      </c>
      <c r="B24" s="19" t="str">
        <f>INDEX(医療費集約!A:A,MATCH(A24,医療費集約!EX:EX,0),1)</f>
        <v>沖縄県</v>
      </c>
      <c r="C24" s="24">
        <f>INDEX(医療費集約!EU:EU,MATCH(A24,医療費集約!EX:EX,0),1)</f>
        <v>144691</v>
      </c>
      <c r="D24" s="20">
        <f>INDEX(医療費集約!EY:EY,MATCH(A24,医療費集約!EX:EX,0),1)</f>
        <v>84376666560</v>
      </c>
      <c r="E24" s="20">
        <f>INDEX(医療費集約!EZ:EZ,MATCH(A24,医療費集約!EX:EX,0),1)</f>
        <v>38496027610</v>
      </c>
      <c r="F24" s="20">
        <f>INDEX(医療費集約!FA:FA,MATCH(A24,医療費集約!EX:EX,0),1)</f>
        <v>26383367607</v>
      </c>
      <c r="G24" s="21">
        <f t="shared" si="0"/>
        <v>149256061777</v>
      </c>
      <c r="H24" s="22">
        <f>INDEX(医療費集約!EW:EW,MATCH(A24,医療費集約!EX:EX,0),1)</f>
        <v>1031550</v>
      </c>
      <c r="J24" s="10">
        <v>20</v>
      </c>
      <c r="K24" s="15" t="str">
        <f>INDEX(医療費集約!A:A,MATCH(J24,医療費集約!FC:FC,0),1)</f>
        <v>豊見城市</v>
      </c>
      <c r="L24" s="23">
        <f t="shared" si="1"/>
        <v>5004</v>
      </c>
      <c r="M24" s="11">
        <f t="shared" si="2"/>
        <v>2958760970</v>
      </c>
      <c r="N24" s="13">
        <f>INDEX(医療費集約!FB:FB,MATCH(J24,医療費集約!FC:FC,0),1)</f>
        <v>591279</v>
      </c>
      <c r="P24" s="10">
        <v>20</v>
      </c>
      <c r="Q24" s="15" t="str">
        <f>INDEX(医療費集約!A:A,MATCH(P24,医療費集約!FE:FE,0),1)</f>
        <v>北谷町</v>
      </c>
      <c r="R24" s="23">
        <f t="shared" si="3"/>
        <v>2641</v>
      </c>
      <c r="S24" s="11">
        <f t="shared" si="4"/>
        <v>649441910</v>
      </c>
      <c r="T24" s="13">
        <f>INDEX(医療費集約!FD:FD,MATCH(P24,医療費集約!FE:FE,0),1)</f>
        <v>245908</v>
      </c>
    </row>
    <row r="25" spans="1:20" ht="15" customHeight="1" x14ac:dyDescent="0.15">
      <c r="A25" s="10">
        <v>21</v>
      </c>
      <c r="B25" s="15" t="str">
        <f>INDEX(医療費集約!A:A,MATCH(A25,医療費集約!EX:EX,0),1)</f>
        <v>今帰仁村</v>
      </c>
      <c r="C25" s="23">
        <f>INDEX(医療費集約!EU:EU,MATCH(A25,医療費集約!EX:EX,0),1)</f>
        <v>1439</v>
      </c>
      <c r="D25" s="11">
        <f>INDEX(医療費集約!EY:EY,MATCH(A25,医療費集約!EX:EX,0),1)</f>
        <v>877282330</v>
      </c>
      <c r="E25" s="11">
        <f>INDEX(医療費集約!EZ:EZ,MATCH(A25,医療費集約!EX:EX,0),1)</f>
        <v>366336390</v>
      </c>
      <c r="F25" s="11">
        <f>INDEX(医療費集約!FA:FA,MATCH(A25,医療費集約!EX:EX,0),1)</f>
        <v>234157697</v>
      </c>
      <c r="G25" s="12">
        <f t="shared" si="0"/>
        <v>1477776417</v>
      </c>
      <c r="H25" s="13">
        <f>INDEX(医療費集約!EW:EW,MATCH(A25,医療費集約!EX:EX,0),1)</f>
        <v>1026947</v>
      </c>
      <c r="J25" s="10">
        <v>21</v>
      </c>
      <c r="K25" s="15" t="str">
        <f>INDEX(医療費集約!A:A,MATCH(J25,医療費集約!FC:FC,0),1)</f>
        <v>宜野湾市</v>
      </c>
      <c r="L25" s="23">
        <f t="shared" si="1"/>
        <v>8435</v>
      </c>
      <c r="M25" s="11">
        <f t="shared" si="2"/>
        <v>4978040860</v>
      </c>
      <c r="N25" s="13">
        <f>INDEX(医療費集約!FB:FB,MATCH(J25,医療費集約!FC:FC,0),1)</f>
        <v>590165</v>
      </c>
      <c r="P25" s="10">
        <v>21</v>
      </c>
      <c r="Q25" s="15" t="str">
        <f>INDEX(医療費集約!A:A,MATCH(P25,医療費集約!FE:FE,0),1)</f>
        <v>糸満市</v>
      </c>
      <c r="R25" s="23">
        <f t="shared" si="3"/>
        <v>5542</v>
      </c>
      <c r="S25" s="11">
        <f t="shared" si="4"/>
        <v>1356416840</v>
      </c>
      <c r="T25" s="13">
        <f>INDEX(医療費集約!FD:FD,MATCH(P25,医療費集約!FE:FE,0),1)</f>
        <v>244752</v>
      </c>
    </row>
    <row r="26" spans="1:20" ht="15" customHeight="1" x14ac:dyDescent="0.15">
      <c r="A26" s="10">
        <v>22</v>
      </c>
      <c r="B26" s="15" t="str">
        <f>INDEX(医療費集約!A:A,MATCH(A26,医療費集約!EX:EX,0),1)</f>
        <v>東村</v>
      </c>
      <c r="C26" s="23">
        <f>INDEX(医療費集約!EU:EU,MATCH(A26,医療費集約!EX:EX,0),1)</f>
        <v>292</v>
      </c>
      <c r="D26" s="11">
        <f>INDEX(医療費集約!EY:EY,MATCH(A26,医療費集約!EX:EX,0),1)</f>
        <v>190527850</v>
      </c>
      <c r="E26" s="11">
        <f>INDEX(医療費集約!EZ:EZ,MATCH(A26,医療費集約!EX:EX,0),1)</f>
        <v>73822650</v>
      </c>
      <c r="F26" s="11">
        <f>INDEX(医療費集約!FA:FA,MATCH(A26,医療費集約!EX:EX,0),1)</f>
        <v>34982102</v>
      </c>
      <c r="G26" s="12">
        <f t="shared" si="0"/>
        <v>299332602</v>
      </c>
      <c r="H26" s="13">
        <f>INDEX(医療費集約!EW:EW,MATCH(A26,医療費集約!EX:EX,0),1)</f>
        <v>1025112</v>
      </c>
      <c r="J26" s="10">
        <v>22</v>
      </c>
      <c r="K26" s="15" t="str">
        <f>INDEX(医療費集約!A:A,MATCH(J26,医療費集約!FC:FC,0),1)</f>
        <v>沖縄市</v>
      </c>
      <c r="L26" s="23">
        <f t="shared" si="1"/>
        <v>12452</v>
      </c>
      <c r="M26" s="11">
        <f t="shared" si="2"/>
        <v>7326941670</v>
      </c>
      <c r="N26" s="13">
        <f>INDEX(医療費集約!FB:FB,MATCH(J26,医療費集約!FC:FC,0),1)</f>
        <v>588415</v>
      </c>
      <c r="P26" s="10">
        <v>22</v>
      </c>
      <c r="Q26" s="15" t="str">
        <f>INDEX(医療費集約!A:A,MATCH(P26,医療費集約!FE:FE,0),1)</f>
        <v>八重瀬町</v>
      </c>
      <c r="R26" s="23">
        <f t="shared" si="3"/>
        <v>3058</v>
      </c>
      <c r="S26" s="11">
        <f t="shared" si="4"/>
        <v>738836820</v>
      </c>
      <c r="T26" s="13">
        <f>INDEX(医療費集約!FD:FD,MATCH(P26,医療費集約!FE:FE,0),1)</f>
        <v>241608</v>
      </c>
    </row>
    <row r="27" spans="1:20" ht="15" customHeight="1" x14ac:dyDescent="0.15">
      <c r="A27" s="10">
        <v>23</v>
      </c>
      <c r="B27" s="15" t="str">
        <f>INDEX(医療費集約!A:A,MATCH(A27,医療費集約!EX:EX,0),1)</f>
        <v>与那国町</v>
      </c>
      <c r="C27" s="23">
        <f>INDEX(医療費集約!EU:EU,MATCH(A27,医療費集約!EX:EX,0),1)</f>
        <v>150</v>
      </c>
      <c r="D27" s="11">
        <f>INDEX(医療費集約!EY:EY,MATCH(A27,医療費集約!EX:EX,0),1)</f>
        <v>100289730</v>
      </c>
      <c r="E27" s="11">
        <f>INDEX(医療費集約!EZ:EZ,MATCH(A27,医療費集約!EX:EX,0),1)</f>
        <v>32730700</v>
      </c>
      <c r="F27" s="11">
        <f>INDEX(医療費集約!FA:FA,MATCH(A27,医療費集約!EX:EX,0),1)</f>
        <v>20260915</v>
      </c>
      <c r="G27" s="12">
        <f t="shared" si="0"/>
        <v>153281345</v>
      </c>
      <c r="H27" s="13">
        <f>INDEX(医療費集約!EW:EW,MATCH(A27,医療費集約!EX:EX,0),1)</f>
        <v>1021876</v>
      </c>
      <c r="J27" s="18">
        <v>23</v>
      </c>
      <c r="K27" s="19" t="str">
        <f>INDEX(医療費集約!A:A,MATCH(J27,医療費集約!FC:FC,0),1)</f>
        <v>沖縄県</v>
      </c>
      <c r="L27" s="24">
        <f t="shared" si="1"/>
        <v>144691</v>
      </c>
      <c r="M27" s="20">
        <f t="shared" si="2"/>
        <v>84376666560</v>
      </c>
      <c r="N27" s="22">
        <f>INDEX(医療費集約!FB:FB,MATCH(J27,医療費集約!FC:FC,0),1)</f>
        <v>583151</v>
      </c>
      <c r="P27" s="10">
        <v>23</v>
      </c>
      <c r="Q27" s="15" t="str">
        <f>INDEX(医療費集約!A:A,MATCH(P27,医療費集約!FE:FE,0),1)</f>
        <v>粟国村</v>
      </c>
      <c r="R27" s="23">
        <f t="shared" si="3"/>
        <v>155</v>
      </c>
      <c r="S27" s="11">
        <f t="shared" si="4"/>
        <v>37338810</v>
      </c>
      <c r="T27" s="13">
        <f>INDEX(医療費集約!FD:FD,MATCH(P27,医療費集約!FE:FE,0),1)</f>
        <v>240896</v>
      </c>
    </row>
    <row r="28" spans="1:20" ht="15" customHeight="1" x14ac:dyDescent="0.15">
      <c r="A28" s="10">
        <v>24</v>
      </c>
      <c r="B28" s="15" t="str">
        <f>INDEX(医療費集約!A:A,MATCH(A28,医療費集約!EX:EX,0),1)</f>
        <v>座間味村</v>
      </c>
      <c r="C28" s="23">
        <f>INDEX(医療費集約!EU:EU,MATCH(A28,医療費集約!EX:EX,0),1)</f>
        <v>113</v>
      </c>
      <c r="D28" s="11">
        <f>INDEX(医療費集約!EY:EY,MATCH(A28,医療費集約!EX:EX,0),1)</f>
        <v>72499660</v>
      </c>
      <c r="E28" s="11">
        <f>INDEX(医療費集約!EZ:EZ,MATCH(A28,医療費集約!EX:EX,0),1)</f>
        <v>26798420</v>
      </c>
      <c r="F28" s="11">
        <f>INDEX(医療費集約!FA:FA,MATCH(A28,医療費集約!EX:EX,0),1)</f>
        <v>15510069</v>
      </c>
      <c r="G28" s="12">
        <f t="shared" si="0"/>
        <v>114808149</v>
      </c>
      <c r="H28" s="13">
        <f>INDEX(医療費集約!EW:EW,MATCH(A28,医療費集約!EX:EX,0),1)</f>
        <v>1016001</v>
      </c>
      <c r="J28" s="10">
        <v>24</v>
      </c>
      <c r="K28" s="15" t="str">
        <f>INDEX(医療費集約!A:A,MATCH(J28,医療費集約!FC:FC,0),1)</f>
        <v>北大東村</v>
      </c>
      <c r="L28" s="23">
        <f t="shared" si="1"/>
        <v>58</v>
      </c>
      <c r="M28" s="11">
        <f t="shared" si="2"/>
        <v>33733260</v>
      </c>
      <c r="N28" s="13">
        <f>INDEX(医療費集約!FB:FB,MATCH(J28,医療費集約!FC:FC,0),1)</f>
        <v>581608</v>
      </c>
      <c r="P28" s="10">
        <v>24</v>
      </c>
      <c r="Q28" s="15" t="str">
        <f>INDEX(医療費集約!A:A,MATCH(P28,医療費集約!FE:FE,0),1)</f>
        <v>伊江村</v>
      </c>
      <c r="R28" s="23">
        <f t="shared" si="3"/>
        <v>798</v>
      </c>
      <c r="S28" s="11">
        <f t="shared" si="4"/>
        <v>192111220</v>
      </c>
      <c r="T28" s="13">
        <f>INDEX(医療費集約!FD:FD,MATCH(P28,医療費集約!FE:FE,0),1)</f>
        <v>240741</v>
      </c>
    </row>
    <row r="29" spans="1:20" ht="15" customHeight="1" x14ac:dyDescent="0.15">
      <c r="A29" s="10">
        <v>25</v>
      </c>
      <c r="B29" s="15" t="str">
        <f>INDEX(医療費集約!A:A,MATCH(A29,医療費集約!EX:EX,0),1)</f>
        <v>伊江村</v>
      </c>
      <c r="C29" s="23">
        <f>INDEX(医療費集約!EU:EU,MATCH(A29,医療費集約!EX:EX,0),1)</f>
        <v>798</v>
      </c>
      <c r="D29" s="11">
        <f>INDEX(医療費集約!EY:EY,MATCH(A29,医療費集約!EX:EX,0),1)</f>
        <v>445032440</v>
      </c>
      <c r="E29" s="11">
        <f>INDEX(医療費集約!EZ:EZ,MATCH(A29,医療費集約!EX:EX,0),1)</f>
        <v>192111220</v>
      </c>
      <c r="F29" s="11">
        <f>INDEX(医療費集約!FA:FA,MATCH(A29,医療費集約!EX:EX,0),1)</f>
        <v>166268870</v>
      </c>
      <c r="G29" s="12">
        <f t="shared" si="0"/>
        <v>803412530</v>
      </c>
      <c r="H29" s="13">
        <f>INDEX(医療費集約!EW:EW,MATCH(A29,医療費集約!EX:EX,0),1)</f>
        <v>1006783</v>
      </c>
      <c r="J29" s="10">
        <v>25</v>
      </c>
      <c r="K29" s="15" t="str">
        <f>INDEX(医療費集約!A:A,MATCH(J29,医療費集約!FC:FC,0),1)</f>
        <v>浦添市</v>
      </c>
      <c r="L29" s="23">
        <f t="shared" si="1"/>
        <v>9651</v>
      </c>
      <c r="M29" s="11">
        <f t="shared" si="2"/>
        <v>5603232510</v>
      </c>
      <c r="N29" s="13">
        <f>INDEX(医療費集約!FB:FB,MATCH(J29,医療費集約!FC:FC,0),1)</f>
        <v>580586</v>
      </c>
      <c r="P29" s="10">
        <v>25</v>
      </c>
      <c r="Q29" s="15" t="str">
        <f>INDEX(医療費集約!A:A,MATCH(P29,医療費集約!FE:FE,0),1)</f>
        <v>南城市</v>
      </c>
      <c r="R29" s="23">
        <f t="shared" si="3"/>
        <v>5338</v>
      </c>
      <c r="S29" s="11">
        <f t="shared" si="4"/>
        <v>1276653020</v>
      </c>
      <c r="T29" s="13">
        <f>INDEX(医療費集約!FD:FD,MATCH(P29,医療費集約!FE:FE,0),1)</f>
        <v>239163</v>
      </c>
    </row>
    <row r="30" spans="1:20" ht="15" customHeight="1" x14ac:dyDescent="0.15">
      <c r="A30" s="10">
        <v>26</v>
      </c>
      <c r="B30" s="15" t="str">
        <f>INDEX(医療費集約!A:A,MATCH(A30,医療費集約!EX:EX,0),1)</f>
        <v>うるま市</v>
      </c>
      <c r="C30" s="23">
        <f>INDEX(医療費集約!EU:EU,MATCH(A30,医療費集約!EX:EX,0),1)</f>
        <v>12168</v>
      </c>
      <c r="D30" s="11">
        <f>INDEX(医療費集約!EY:EY,MATCH(A30,医療費集約!EX:EX,0),1)</f>
        <v>7002376030</v>
      </c>
      <c r="E30" s="11">
        <f>INDEX(医療費集約!EZ:EZ,MATCH(A30,医療費集約!EX:EX,0),1)</f>
        <v>2883908040</v>
      </c>
      <c r="F30" s="11">
        <f>INDEX(医療費集約!FA:FA,MATCH(A30,医療費集約!EX:EX,0),1)</f>
        <v>2131240804</v>
      </c>
      <c r="G30" s="12">
        <f t="shared" si="0"/>
        <v>12017524874</v>
      </c>
      <c r="H30" s="13">
        <f>INDEX(医療費集約!EW:EW,MATCH(A30,医療費集約!EX:EX,0),1)</f>
        <v>987634</v>
      </c>
      <c r="J30" s="10">
        <v>26</v>
      </c>
      <c r="K30" s="15" t="str">
        <f>INDEX(医療費集約!A:A,MATCH(J30,医療費集約!FC:FC,0),1)</f>
        <v>うるま市</v>
      </c>
      <c r="L30" s="23">
        <f t="shared" si="1"/>
        <v>12168</v>
      </c>
      <c r="M30" s="11">
        <f t="shared" si="2"/>
        <v>7002376030</v>
      </c>
      <c r="N30" s="13">
        <f>INDEX(医療費集約!FB:FB,MATCH(J30,医療費集約!FC:FC,0),1)</f>
        <v>575475</v>
      </c>
      <c r="P30" s="10">
        <v>26</v>
      </c>
      <c r="Q30" s="15" t="str">
        <f>INDEX(医療費集約!A:A,MATCH(P30,医療費集約!FE:FE,0),1)</f>
        <v>座間味村</v>
      </c>
      <c r="R30" s="23">
        <f t="shared" si="3"/>
        <v>113</v>
      </c>
      <c r="S30" s="11">
        <f t="shared" si="4"/>
        <v>26798420</v>
      </c>
      <c r="T30" s="13">
        <f>INDEX(医療費集約!FD:FD,MATCH(P30,医療費集約!FE:FE,0),1)</f>
        <v>237154</v>
      </c>
    </row>
    <row r="31" spans="1:20" ht="15" customHeight="1" x14ac:dyDescent="0.15">
      <c r="A31" s="10">
        <v>27</v>
      </c>
      <c r="B31" s="15" t="str">
        <f>INDEX(医療費集約!A:A,MATCH(A31,医療費集約!EX:EX,0),1)</f>
        <v>大宜味村</v>
      </c>
      <c r="C31" s="23">
        <f>INDEX(医療費集約!EU:EU,MATCH(A31,医療費集約!EX:EX,0),1)</f>
        <v>566</v>
      </c>
      <c r="D31" s="11">
        <f>INDEX(医療費集約!EY:EY,MATCH(A31,医療費集約!EX:EX,0),1)</f>
        <v>313929670</v>
      </c>
      <c r="E31" s="11">
        <f>INDEX(医療費集約!EZ:EZ,MATCH(A31,医療費集約!EX:EX,0),1)</f>
        <v>116546880</v>
      </c>
      <c r="F31" s="11">
        <f>INDEX(医療費集約!FA:FA,MATCH(A31,医療費集約!EX:EX,0),1)</f>
        <v>120601120</v>
      </c>
      <c r="G31" s="12">
        <f t="shared" si="0"/>
        <v>551077670</v>
      </c>
      <c r="H31" s="13">
        <f>INDEX(医療費集約!EW:EW,MATCH(A31,医療費集約!EX:EX,0),1)</f>
        <v>973635</v>
      </c>
      <c r="J31" s="10">
        <v>27</v>
      </c>
      <c r="K31" s="15" t="str">
        <f>INDEX(医療費集約!A:A,MATCH(J31,医療費集約!FC:FC,0),1)</f>
        <v>北中城村</v>
      </c>
      <c r="L31" s="23">
        <f t="shared" si="1"/>
        <v>1855</v>
      </c>
      <c r="M31" s="11">
        <f t="shared" si="2"/>
        <v>1051008940</v>
      </c>
      <c r="N31" s="13">
        <f>INDEX(医療費集約!FB:FB,MATCH(J31,医療費集約!FC:FC,0),1)</f>
        <v>566582</v>
      </c>
      <c r="P31" s="10">
        <v>27</v>
      </c>
      <c r="Q31" s="15" t="str">
        <f>INDEX(医療費集約!A:A,MATCH(P31,医療費集約!FE:FE,0),1)</f>
        <v>うるま市</v>
      </c>
      <c r="R31" s="23">
        <f t="shared" si="3"/>
        <v>12168</v>
      </c>
      <c r="S31" s="11">
        <f t="shared" si="4"/>
        <v>2883908040</v>
      </c>
      <c r="T31" s="13">
        <f>INDEX(医療費集約!FD:FD,MATCH(P31,医療費集約!FE:FE,0),1)</f>
        <v>237008</v>
      </c>
    </row>
    <row r="32" spans="1:20" ht="15" customHeight="1" x14ac:dyDescent="0.15">
      <c r="A32" s="10">
        <v>28</v>
      </c>
      <c r="B32" s="15" t="str">
        <f>INDEX(医療費集約!A:A,MATCH(A32,医療費集約!EX:EX,0),1)</f>
        <v>金武町</v>
      </c>
      <c r="C32" s="23">
        <f>INDEX(医療費集約!EU:EU,MATCH(A32,医療費集約!EX:EX,0),1)</f>
        <v>1475</v>
      </c>
      <c r="D32" s="11">
        <f>INDEX(医療費集約!EY:EY,MATCH(A32,医療費集約!EX:EX,0),1)</f>
        <v>737798930</v>
      </c>
      <c r="E32" s="11">
        <f>INDEX(医療費集約!EZ:EZ,MATCH(A32,医療費集約!EX:EX,0),1)</f>
        <v>376661320</v>
      </c>
      <c r="F32" s="11">
        <f>INDEX(医療費集約!FA:FA,MATCH(A32,医療費集約!EX:EX,0),1)</f>
        <v>305234359</v>
      </c>
      <c r="G32" s="12">
        <f t="shared" si="0"/>
        <v>1419694609</v>
      </c>
      <c r="H32" s="13">
        <f>INDEX(医療費集約!EW:EW,MATCH(A32,医療費集約!EX:EX,0),1)</f>
        <v>962505</v>
      </c>
      <c r="J32" s="10">
        <v>28</v>
      </c>
      <c r="K32" s="15" t="str">
        <f>INDEX(医療費集約!A:A,MATCH(J32,医療費集約!FC:FC,0),1)</f>
        <v>久米島町</v>
      </c>
      <c r="L32" s="23">
        <f t="shared" si="1"/>
        <v>1214</v>
      </c>
      <c r="M32" s="11">
        <f t="shared" si="2"/>
        <v>683342910</v>
      </c>
      <c r="N32" s="13">
        <f>INDEX(医療費集約!FB:FB,MATCH(J32,医療費集約!FC:FC,0),1)</f>
        <v>562885</v>
      </c>
      <c r="P32" s="10">
        <v>28</v>
      </c>
      <c r="Q32" s="15" t="str">
        <f>INDEX(医療費集約!A:A,MATCH(P32,医療費集約!FE:FE,0),1)</f>
        <v>中城村</v>
      </c>
      <c r="R32" s="23">
        <f t="shared" si="3"/>
        <v>1912</v>
      </c>
      <c r="S32" s="11">
        <f t="shared" si="4"/>
        <v>448508420</v>
      </c>
      <c r="T32" s="13">
        <f>INDEX(医療費集約!FD:FD,MATCH(P32,医療費集約!FE:FE,0),1)</f>
        <v>234576</v>
      </c>
    </row>
    <row r="33" spans="1:20" ht="15" customHeight="1" x14ac:dyDescent="0.15">
      <c r="A33" s="10">
        <v>29</v>
      </c>
      <c r="B33" s="15" t="str">
        <f>INDEX(医療費集約!A:A,MATCH(A33,医療費集約!EX:EX,0),1)</f>
        <v>宜野座村</v>
      </c>
      <c r="C33" s="23">
        <f>INDEX(医療費集約!EU:EU,MATCH(A33,医療費集約!EX:EX,0),1)</f>
        <v>654</v>
      </c>
      <c r="D33" s="11">
        <f>INDEX(医療費集約!EY:EY,MATCH(A33,医療費集約!EX:EX,0),1)</f>
        <v>342351700</v>
      </c>
      <c r="E33" s="11">
        <f>INDEX(医療費集約!EZ:EZ,MATCH(A33,医療費集約!EX:EX,0),1)</f>
        <v>150673380</v>
      </c>
      <c r="F33" s="11">
        <f>INDEX(医療費集約!FA:FA,MATCH(A33,医療費集約!EX:EX,0),1)</f>
        <v>130465667</v>
      </c>
      <c r="G33" s="12">
        <f t="shared" si="0"/>
        <v>623490747</v>
      </c>
      <c r="H33" s="13">
        <f>INDEX(医療費集約!EW:EW,MATCH(A33,医療費集約!EX:EX,0),1)</f>
        <v>953350</v>
      </c>
      <c r="J33" s="10">
        <v>29</v>
      </c>
      <c r="K33" s="15" t="str">
        <f>INDEX(医療費集約!A:A,MATCH(J33,医療費集約!FC:FC,0),1)</f>
        <v>伊平屋村</v>
      </c>
      <c r="L33" s="23">
        <f t="shared" si="1"/>
        <v>182</v>
      </c>
      <c r="M33" s="11">
        <f t="shared" si="2"/>
        <v>101650040</v>
      </c>
      <c r="N33" s="13">
        <f>INDEX(医療費集約!FB:FB,MATCH(J33,医療費集約!FC:FC,0),1)</f>
        <v>558517</v>
      </c>
      <c r="P33" s="10">
        <v>29</v>
      </c>
      <c r="Q33" s="15" t="str">
        <f>INDEX(医療費集約!A:A,MATCH(P33,医療費集約!FE:FE,0),1)</f>
        <v>竹富町</v>
      </c>
      <c r="R33" s="23">
        <f t="shared" si="3"/>
        <v>492</v>
      </c>
      <c r="S33" s="11">
        <f t="shared" si="4"/>
        <v>114035190</v>
      </c>
      <c r="T33" s="13">
        <f>INDEX(医療費集約!FD:FD,MATCH(P33,医療費集約!FE:FE,0),1)</f>
        <v>231779</v>
      </c>
    </row>
    <row r="34" spans="1:20" ht="15" customHeight="1" x14ac:dyDescent="0.15">
      <c r="A34" s="10">
        <v>30</v>
      </c>
      <c r="B34" s="15" t="str">
        <f>INDEX(医療費集約!A:A,MATCH(A34,医療費集約!EX:EX,0),1)</f>
        <v>嘉手納町</v>
      </c>
      <c r="C34" s="23">
        <f>INDEX(医療費集約!EU:EU,MATCH(A34,医療費集約!EX:EX,0),1)</f>
        <v>1626</v>
      </c>
      <c r="D34" s="11">
        <f>INDEX(医療費集約!EY:EY,MATCH(A34,医療費集約!EX:EX,0),1)</f>
        <v>903694070</v>
      </c>
      <c r="E34" s="11">
        <f>INDEX(医療費集約!EZ:EZ,MATCH(A34,医療費集約!EX:EX,0),1)</f>
        <v>374264930</v>
      </c>
      <c r="F34" s="11">
        <f>INDEX(医療費集約!FA:FA,MATCH(A34,医療費集約!EX:EX,0),1)</f>
        <v>266924435</v>
      </c>
      <c r="G34" s="12">
        <f t="shared" si="0"/>
        <v>1544883435</v>
      </c>
      <c r="H34" s="13">
        <f>INDEX(医療費集約!EW:EW,MATCH(A34,医療費集約!EX:EX,0),1)</f>
        <v>950113</v>
      </c>
      <c r="J34" s="10">
        <v>30</v>
      </c>
      <c r="K34" s="15" t="str">
        <f>INDEX(医療費集約!A:A,MATCH(J34,医療費集約!FC:FC,0),1)</f>
        <v>伊江村</v>
      </c>
      <c r="L34" s="23">
        <f t="shared" si="1"/>
        <v>798</v>
      </c>
      <c r="M34" s="11">
        <f t="shared" si="2"/>
        <v>445032440</v>
      </c>
      <c r="N34" s="13">
        <f>INDEX(医療費集約!FB:FB,MATCH(J34,医療費集約!FC:FC,0),1)</f>
        <v>557685</v>
      </c>
      <c r="P34" s="10">
        <v>30</v>
      </c>
      <c r="Q34" s="15" t="str">
        <f>INDEX(医療費集約!A:A,MATCH(P34,医療費集約!FE:FE,0),1)</f>
        <v>南大東村</v>
      </c>
      <c r="R34" s="23">
        <f t="shared" si="3"/>
        <v>154</v>
      </c>
      <c r="S34" s="11">
        <f t="shared" si="4"/>
        <v>35524280</v>
      </c>
      <c r="T34" s="13">
        <f>INDEX(医療費集約!FD:FD,MATCH(P34,医療費集約!FE:FE,0),1)</f>
        <v>230677</v>
      </c>
    </row>
    <row r="35" spans="1:20" ht="15" customHeight="1" x14ac:dyDescent="0.15">
      <c r="A35" s="10">
        <v>31</v>
      </c>
      <c r="B35" s="15" t="str">
        <f>INDEX(医療費集約!A:A,MATCH(A35,医療費集約!EX:EX,0),1)</f>
        <v>北中城村</v>
      </c>
      <c r="C35" s="23">
        <f>INDEX(医療費集約!EU:EU,MATCH(A35,医療費集約!EX:EX,0),1)</f>
        <v>1855</v>
      </c>
      <c r="D35" s="11">
        <f>INDEX(医療費集約!EY:EY,MATCH(A35,医療費集約!EX:EX,0),1)</f>
        <v>1051008940</v>
      </c>
      <c r="E35" s="11">
        <f>INDEX(医療費集約!EZ:EZ,MATCH(A35,医療費集約!EX:EX,0),1)</f>
        <v>417332280</v>
      </c>
      <c r="F35" s="11">
        <f>INDEX(医療費集約!FA:FA,MATCH(A35,医療費集約!EX:EX,0),1)</f>
        <v>289845152</v>
      </c>
      <c r="G35" s="12">
        <f t="shared" si="0"/>
        <v>1758186372</v>
      </c>
      <c r="H35" s="13">
        <f>INDEX(医療費集約!EW:EW,MATCH(A35,医療費集約!EX:EX,0),1)</f>
        <v>947809</v>
      </c>
      <c r="J35" s="10">
        <v>31</v>
      </c>
      <c r="K35" s="15" t="str">
        <f>INDEX(医療費集約!A:A,MATCH(J35,医療費集約!FC:FC,0),1)</f>
        <v>嘉手納町</v>
      </c>
      <c r="L35" s="23">
        <f t="shared" si="1"/>
        <v>1626</v>
      </c>
      <c r="M35" s="11">
        <f t="shared" si="2"/>
        <v>903694070</v>
      </c>
      <c r="N35" s="13">
        <f>INDEX(医療費集約!FB:FB,MATCH(J35,医療費集約!FC:FC,0),1)</f>
        <v>555777</v>
      </c>
      <c r="P35" s="10">
        <v>31</v>
      </c>
      <c r="Q35" s="15" t="str">
        <f>INDEX(医療費集約!A:A,MATCH(P35,医療費集約!FE:FE,0),1)</f>
        <v>宜野座村</v>
      </c>
      <c r="R35" s="23">
        <f t="shared" si="3"/>
        <v>654</v>
      </c>
      <c r="S35" s="11">
        <f t="shared" si="4"/>
        <v>150673380</v>
      </c>
      <c r="T35" s="13">
        <f>INDEX(医療費集約!FD:FD,MATCH(P35,医療費集約!FE:FE,0),1)</f>
        <v>230387</v>
      </c>
    </row>
    <row r="36" spans="1:20" ht="15" customHeight="1" x14ac:dyDescent="0.15">
      <c r="A36" s="10">
        <v>32</v>
      </c>
      <c r="B36" s="15" t="str">
        <f>INDEX(医療費集約!A:A,MATCH(A36,医療費集約!EX:EX,0),1)</f>
        <v>北谷町</v>
      </c>
      <c r="C36" s="23">
        <f>INDEX(医療費集約!EU:EU,MATCH(A36,医療費集約!EX:EX,0),1)</f>
        <v>2641</v>
      </c>
      <c r="D36" s="11">
        <f>INDEX(医療費集約!EY:EY,MATCH(A36,医療費集約!EX:EX,0),1)</f>
        <v>1378453000</v>
      </c>
      <c r="E36" s="11">
        <f>INDEX(医療費集約!EZ:EZ,MATCH(A36,医療費集約!EX:EX,0),1)</f>
        <v>649441910</v>
      </c>
      <c r="F36" s="11">
        <f>INDEX(医療費集約!FA:FA,MATCH(A36,医療費集約!EX:EX,0),1)</f>
        <v>430962066</v>
      </c>
      <c r="G36" s="12">
        <f t="shared" si="0"/>
        <v>2458856976</v>
      </c>
      <c r="H36" s="13">
        <f>INDEX(医療費集約!EW:EW,MATCH(A36,医療費集約!EX:EX,0),1)</f>
        <v>931033</v>
      </c>
      <c r="J36" s="10">
        <v>32</v>
      </c>
      <c r="K36" s="15" t="str">
        <f>INDEX(医療費集約!A:A,MATCH(J36,医療費集約!FC:FC,0),1)</f>
        <v>大宜味村</v>
      </c>
      <c r="L36" s="23">
        <f t="shared" si="1"/>
        <v>566</v>
      </c>
      <c r="M36" s="11">
        <f t="shared" si="2"/>
        <v>313929670</v>
      </c>
      <c r="N36" s="13">
        <f>INDEX(医療費集約!FB:FB,MATCH(J36,医療費集約!FC:FC,0),1)</f>
        <v>554646</v>
      </c>
      <c r="P36" s="10">
        <v>32</v>
      </c>
      <c r="Q36" s="15" t="str">
        <f>INDEX(医療費集約!A:A,MATCH(P36,医療費集約!FE:FE,0),1)</f>
        <v>嘉手納町</v>
      </c>
      <c r="R36" s="23">
        <f t="shared" si="3"/>
        <v>1626</v>
      </c>
      <c r="S36" s="11">
        <f t="shared" si="4"/>
        <v>374264930</v>
      </c>
      <c r="T36" s="13">
        <f>INDEX(医療費集約!FD:FD,MATCH(P36,医療費集約!FE:FE,0),1)</f>
        <v>230175</v>
      </c>
    </row>
    <row r="37" spans="1:20" ht="15" customHeight="1" x14ac:dyDescent="0.15">
      <c r="A37" s="10">
        <v>33</v>
      </c>
      <c r="B37" s="15" t="str">
        <f>INDEX(医療費集約!A:A,MATCH(A37,医療費集約!EX:EX,0),1)</f>
        <v>恩納村</v>
      </c>
      <c r="C37" s="23">
        <f>INDEX(医療費集約!EU:EU,MATCH(A37,医療費集約!EX:EX,0),1)</f>
        <v>1253</v>
      </c>
      <c r="D37" s="11">
        <f>INDEX(医療費集約!EY:EY,MATCH(A37,医療費集約!EX:EX,0),1)</f>
        <v>644195530</v>
      </c>
      <c r="E37" s="11">
        <f>INDEX(医療費集約!EZ:EZ,MATCH(A37,医療費集約!EX:EX,0),1)</f>
        <v>256557790</v>
      </c>
      <c r="F37" s="11">
        <f>INDEX(医療費集約!FA:FA,MATCH(A37,医療費集約!EX:EX,0),1)</f>
        <v>257553145</v>
      </c>
      <c r="G37" s="12">
        <f t="shared" si="0"/>
        <v>1158306465</v>
      </c>
      <c r="H37" s="13">
        <f>INDEX(医療費集約!EW:EW,MATCH(A37,医療費集約!EX:EX,0),1)</f>
        <v>924427</v>
      </c>
      <c r="J37" s="10">
        <v>33</v>
      </c>
      <c r="K37" s="15" t="str">
        <f>INDEX(医療費集約!A:A,MATCH(J37,医療費集約!FC:FC,0),1)</f>
        <v>竹富町</v>
      </c>
      <c r="L37" s="23">
        <f t="shared" si="1"/>
        <v>492</v>
      </c>
      <c r="M37" s="11">
        <f t="shared" si="2"/>
        <v>263221220</v>
      </c>
      <c r="N37" s="13">
        <f>INDEX(医療費集約!FB:FB,MATCH(J37,医療費集約!FC:FC,0),1)</f>
        <v>535002</v>
      </c>
      <c r="P37" s="10">
        <v>33</v>
      </c>
      <c r="Q37" s="15" t="str">
        <f>INDEX(医療費集約!A:A,MATCH(P37,医療費集約!FE:FE,0),1)</f>
        <v>北中城村</v>
      </c>
      <c r="R37" s="23">
        <f t="shared" si="3"/>
        <v>1855</v>
      </c>
      <c r="S37" s="11">
        <f t="shared" si="4"/>
        <v>417332280</v>
      </c>
      <c r="T37" s="13">
        <f>INDEX(医療費集約!FD:FD,MATCH(P37,医療費集約!FE:FE,0),1)</f>
        <v>224977</v>
      </c>
    </row>
    <row r="38" spans="1:20" ht="15" customHeight="1" x14ac:dyDescent="0.15">
      <c r="A38" s="10">
        <v>34</v>
      </c>
      <c r="B38" s="15" t="str">
        <f>INDEX(医療費集約!A:A,MATCH(A38,医療費集約!EX:EX,0),1)</f>
        <v>石垣市</v>
      </c>
      <c r="C38" s="23">
        <f>INDEX(医療費集約!EU:EU,MATCH(A38,医療費集約!EX:EX,0),1)</f>
        <v>4614</v>
      </c>
      <c r="D38" s="11">
        <f>INDEX(医療費集約!EY:EY,MATCH(A38,医療費集約!EX:EX,0),1)</f>
        <v>2202482540</v>
      </c>
      <c r="E38" s="11">
        <f>INDEX(医療費集約!EZ:EZ,MATCH(A38,医療費集約!EX:EX,0),1)</f>
        <v>1170445660</v>
      </c>
      <c r="F38" s="11">
        <f>INDEX(医療費集約!FA:FA,MATCH(A38,医療費集約!EX:EX,0),1)</f>
        <v>874896326</v>
      </c>
      <c r="G38" s="12">
        <f t="shared" si="0"/>
        <v>4247824526</v>
      </c>
      <c r="H38" s="13">
        <f>INDEX(医療費集約!EW:EW,MATCH(A38,医療費集約!EX:EX,0),1)</f>
        <v>920638</v>
      </c>
      <c r="J38" s="10">
        <v>34</v>
      </c>
      <c r="K38" s="15" t="str">
        <f>INDEX(医療費集約!A:A,MATCH(J38,医療費集約!FC:FC,0),1)</f>
        <v>南大東村</v>
      </c>
      <c r="L38" s="23">
        <f t="shared" si="1"/>
        <v>154</v>
      </c>
      <c r="M38" s="11">
        <f t="shared" si="2"/>
        <v>80858050</v>
      </c>
      <c r="N38" s="13">
        <f>INDEX(医療費集約!FB:FB,MATCH(J38,医療費集約!FC:FC,0),1)</f>
        <v>525052</v>
      </c>
      <c r="P38" s="10">
        <v>34</v>
      </c>
      <c r="Q38" s="15" t="str">
        <f>INDEX(医療費集約!A:A,MATCH(P38,医療費集約!FE:FE,0),1)</f>
        <v>国頭村</v>
      </c>
      <c r="R38" s="23">
        <f t="shared" si="3"/>
        <v>828</v>
      </c>
      <c r="S38" s="11">
        <f t="shared" si="4"/>
        <v>184273900</v>
      </c>
      <c r="T38" s="13">
        <f>INDEX(医療費集約!FD:FD,MATCH(P38,医療費集約!FE:FE,0),1)</f>
        <v>222553</v>
      </c>
    </row>
    <row r="39" spans="1:20" ht="15" customHeight="1" x14ac:dyDescent="0.15">
      <c r="A39" s="10">
        <v>35</v>
      </c>
      <c r="B39" s="15" t="str">
        <f>INDEX(医療費集約!A:A,MATCH(A39,医療費集約!EX:EX,0),1)</f>
        <v>久米島町</v>
      </c>
      <c r="C39" s="23">
        <f>INDEX(医療費集約!EU:EU,MATCH(A39,医療費集約!EX:EX,0),1)</f>
        <v>1214</v>
      </c>
      <c r="D39" s="11">
        <f>INDEX(医療費集約!EY:EY,MATCH(A39,医療費集約!EX:EX,0),1)</f>
        <v>683342910</v>
      </c>
      <c r="E39" s="11">
        <f>INDEX(医療費集約!EZ:EZ,MATCH(A39,医療費集約!EX:EX,0),1)</f>
        <v>226787230</v>
      </c>
      <c r="F39" s="11">
        <f>INDEX(医療費集約!FA:FA,MATCH(A39,医療費集約!EX:EX,0),1)</f>
        <v>197232683</v>
      </c>
      <c r="G39" s="12">
        <f t="shared" si="0"/>
        <v>1107362823</v>
      </c>
      <c r="H39" s="13">
        <f>INDEX(医療費集約!EW:EW,MATCH(A39,医療費集約!EX:EX,0),1)</f>
        <v>912160</v>
      </c>
      <c r="J39" s="10">
        <v>35</v>
      </c>
      <c r="K39" s="15" t="str">
        <f>INDEX(医療費集約!A:A,MATCH(J39,医療費集約!FC:FC,0),1)</f>
        <v>宜野座村</v>
      </c>
      <c r="L39" s="23">
        <f t="shared" si="1"/>
        <v>654</v>
      </c>
      <c r="M39" s="11">
        <f t="shared" si="2"/>
        <v>342351700</v>
      </c>
      <c r="N39" s="13">
        <f>INDEX(医療費集約!FB:FB,MATCH(J39,医療費集約!FC:FC,0),1)</f>
        <v>523474</v>
      </c>
      <c r="P39" s="10">
        <v>35</v>
      </c>
      <c r="Q39" s="15" t="str">
        <f>INDEX(医療費集約!A:A,MATCH(P39,医療費集約!FE:FE,0),1)</f>
        <v>与那国町</v>
      </c>
      <c r="R39" s="23">
        <f t="shared" si="3"/>
        <v>150</v>
      </c>
      <c r="S39" s="11">
        <f t="shared" si="4"/>
        <v>32730700</v>
      </c>
      <c r="T39" s="13">
        <f>INDEX(医療費集約!FD:FD,MATCH(P39,医療費集約!FE:FE,0),1)</f>
        <v>218205</v>
      </c>
    </row>
    <row r="40" spans="1:20" ht="15" customHeight="1" x14ac:dyDescent="0.15">
      <c r="A40" s="10">
        <v>36</v>
      </c>
      <c r="B40" s="15" t="str">
        <f>INDEX(医療費集約!A:A,MATCH(A40,医療費集約!EX:EX,0),1)</f>
        <v>読谷村</v>
      </c>
      <c r="C40" s="23">
        <f>INDEX(医療費集約!EU:EU,MATCH(A40,医療費集約!EX:EX,0),1)</f>
        <v>4146</v>
      </c>
      <c r="D40" s="11">
        <f>INDEX(医療費集約!EY:EY,MATCH(A40,医療費集約!EX:EX,0),1)</f>
        <v>2048739030</v>
      </c>
      <c r="E40" s="11">
        <f>INDEX(医療費集約!EZ:EZ,MATCH(A40,医療費集約!EX:EX,0),1)</f>
        <v>1039222370</v>
      </c>
      <c r="F40" s="11">
        <f>INDEX(医療費集約!FA:FA,MATCH(A40,医療費集約!EX:EX,0),1)</f>
        <v>682962630</v>
      </c>
      <c r="G40" s="12">
        <f t="shared" si="0"/>
        <v>3770924030</v>
      </c>
      <c r="H40" s="13">
        <f>INDEX(医療費集約!EW:EW,MATCH(A40,医療費集約!EX:EX,0),1)</f>
        <v>909533</v>
      </c>
      <c r="J40" s="10">
        <v>36</v>
      </c>
      <c r="K40" s="15" t="str">
        <f>INDEX(医療費集約!A:A,MATCH(J40,医療費集約!FC:FC,0),1)</f>
        <v>北谷町</v>
      </c>
      <c r="L40" s="23">
        <f t="shared" si="1"/>
        <v>2641</v>
      </c>
      <c r="M40" s="11">
        <f t="shared" si="2"/>
        <v>1378453000</v>
      </c>
      <c r="N40" s="13">
        <f>INDEX(医療費集約!FB:FB,MATCH(J40,医療費集約!FC:FC,0),1)</f>
        <v>521944</v>
      </c>
      <c r="P40" s="10">
        <v>36</v>
      </c>
      <c r="Q40" s="15" t="str">
        <f>INDEX(医療費集約!A:A,MATCH(P40,医療費集約!FE:FE,0),1)</f>
        <v>北大東村</v>
      </c>
      <c r="R40" s="23">
        <f t="shared" si="3"/>
        <v>58</v>
      </c>
      <c r="S40" s="11">
        <f t="shared" si="4"/>
        <v>12655270</v>
      </c>
      <c r="T40" s="13">
        <f>INDEX(医療費集約!FD:FD,MATCH(P40,医療費集約!FE:FE,0),1)</f>
        <v>218194</v>
      </c>
    </row>
    <row r="41" spans="1:20" ht="15" customHeight="1" x14ac:dyDescent="0.15">
      <c r="A41" s="10">
        <v>37</v>
      </c>
      <c r="B41" s="15" t="str">
        <f>INDEX(医療費集約!A:A,MATCH(A41,医療費集約!EX:EX,0),1)</f>
        <v>竹富町</v>
      </c>
      <c r="C41" s="23">
        <f>INDEX(医療費集約!EU:EU,MATCH(A41,医療費集約!EX:EX,0),1)</f>
        <v>492</v>
      </c>
      <c r="D41" s="11">
        <f>INDEX(医療費集約!EY:EY,MATCH(A41,医療費集約!EX:EX,0),1)</f>
        <v>263221220</v>
      </c>
      <c r="E41" s="11">
        <f>INDEX(医療費集約!EZ:EZ,MATCH(A41,医療費集約!EX:EX,0),1)</f>
        <v>114035190</v>
      </c>
      <c r="F41" s="11">
        <f>INDEX(医療費集約!FA:FA,MATCH(A41,医療費集約!EX:EX,0),1)</f>
        <v>64254634</v>
      </c>
      <c r="G41" s="12">
        <f t="shared" si="0"/>
        <v>441511044</v>
      </c>
      <c r="H41" s="13">
        <f>INDEX(医療費集約!EW:EW,MATCH(A41,医療費集約!EX:EX,0),1)</f>
        <v>897380</v>
      </c>
      <c r="J41" s="10">
        <v>37</v>
      </c>
      <c r="K41" s="15" t="str">
        <f>INDEX(医療費集約!A:A,MATCH(J41,医療費集約!FC:FC,0),1)</f>
        <v>恩納村</v>
      </c>
      <c r="L41" s="23">
        <f t="shared" si="1"/>
        <v>1253</v>
      </c>
      <c r="M41" s="11">
        <f t="shared" si="2"/>
        <v>644195530</v>
      </c>
      <c r="N41" s="13">
        <f>INDEX(医療費集約!FB:FB,MATCH(J41,医療費集約!FC:FC,0),1)</f>
        <v>514123</v>
      </c>
      <c r="P41" s="10">
        <v>37</v>
      </c>
      <c r="Q41" s="15" t="str">
        <f>INDEX(医療費集約!A:A,MATCH(P41,医療費集約!FE:FE,0),1)</f>
        <v>大宜味村</v>
      </c>
      <c r="R41" s="23">
        <f t="shared" si="3"/>
        <v>566</v>
      </c>
      <c r="S41" s="11">
        <f t="shared" si="4"/>
        <v>116546880</v>
      </c>
      <c r="T41" s="13">
        <f>INDEX(医療費集約!FD:FD,MATCH(P41,医療費集約!FE:FE,0),1)</f>
        <v>205913</v>
      </c>
    </row>
    <row r="42" spans="1:20" ht="15" customHeight="1" x14ac:dyDescent="0.15">
      <c r="A42" s="10">
        <v>38</v>
      </c>
      <c r="B42" s="15" t="str">
        <f>INDEX(医療費集約!A:A,MATCH(A42,医療費集約!EX:EX,0),1)</f>
        <v>北大東村</v>
      </c>
      <c r="C42" s="23">
        <f>INDEX(医療費集約!EU:EU,MATCH(A42,医療費集約!EX:EX,0),1)</f>
        <v>58</v>
      </c>
      <c r="D42" s="11">
        <f>INDEX(医療費集約!EY:EY,MATCH(A42,医療費集約!EX:EX,0),1)</f>
        <v>33733260</v>
      </c>
      <c r="E42" s="11">
        <f>INDEX(医療費集約!EZ:EZ,MATCH(A42,医療費集約!EX:EX,0),1)</f>
        <v>12655270</v>
      </c>
      <c r="F42" s="11">
        <f>INDEX(医療費集約!FA:FA,MATCH(A42,医療費集約!EX:EX,0),1)</f>
        <v>4376079</v>
      </c>
      <c r="G42" s="12">
        <f t="shared" si="0"/>
        <v>50764609</v>
      </c>
      <c r="H42" s="13">
        <f>INDEX(医療費集約!EW:EW,MATCH(A42,医療費集約!EX:EX,0),1)</f>
        <v>875252</v>
      </c>
      <c r="J42" s="10">
        <v>38</v>
      </c>
      <c r="K42" s="15" t="str">
        <f>INDEX(医療費集約!A:A,MATCH(J42,医療費集約!FC:FC,0),1)</f>
        <v>金武町</v>
      </c>
      <c r="L42" s="23">
        <f t="shared" si="1"/>
        <v>1475</v>
      </c>
      <c r="M42" s="11">
        <f t="shared" si="2"/>
        <v>737798930</v>
      </c>
      <c r="N42" s="13">
        <f>INDEX(医療費集約!FB:FB,MATCH(J42,医療費集約!FC:FC,0),1)</f>
        <v>500203</v>
      </c>
      <c r="P42" s="10">
        <v>38</v>
      </c>
      <c r="Q42" s="15" t="str">
        <f>INDEX(医療費集約!A:A,MATCH(P42,医療費集約!FE:FE,0),1)</f>
        <v>恩納村</v>
      </c>
      <c r="R42" s="23">
        <f t="shared" si="3"/>
        <v>1253</v>
      </c>
      <c r="S42" s="11">
        <f t="shared" si="4"/>
        <v>256557790</v>
      </c>
      <c r="T42" s="13">
        <f>INDEX(医療費集約!FD:FD,MATCH(P42,医療費集約!FE:FE,0),1)</f>
        <v>204755</v>
      </c>
    </row>
    <row r="43" spans="1:20" ht="15" customHeight="1" x14ac:dyDescent="0.15">
      <c r="A43" s="10">
        <v>39</v>
      </c>
      <c r="B43" s="15" t="str">
        <f>INDEX(医療費集約!A:A,MATCH(A43,医療費集約!EX:EX,0),1)</f>
        <v>南大東村</v>
      </c>
      <c r="C43" s="23">
        <f>INDEX(医療費集約!EU:EU,MATCH(A43,医療費集約!EX:EX,0),1)</f>
        <v>154</v>
      </c>
      <c r="D43" s="11">
        <f>INDEX(医療費集約!EY:EY,MATCH(A43,医療費集約!EX:EX,0),1)</f>
        <v>80858050</v>
      </c>
      <c r="E43" s="11">
        <f>INDEX(医療費集約!EZ:EZ,MATCH(A43,医療費集約!EX:EX,0),1)</f>
        <v>35524280</v>
      </c>
      <c r="F43" s="11">
        <f>INDEX(医療費集約!FA:FA,MATCH(A43,医療費集約!EX:EX,0),1)</f>
        <v>12916898</v>
      </c>
      <c r="G43" s="12">
        <f t="shared" si="0"/>
        <v>129299228</v>
      </c>
      <c r="H43" s="13">
        <f>INDEX(医療費集約!EW:EW,MATCH(A43,医療費集約!EX:EX,0),1)</f>
        <v>839605</v>
      </c>
      <c r="J43" s="10">
        <v>39</v>
      </c>
      <c r="K43" s="15" t="str">
        <f>INDEX(医療費集約!A:A,MATCH(J43,医療費集約!FC:FC,0),1)</f>
        <v>読谷村</v>
      </c>
      <c r="L43" s="23">
        <f t="shared" si="1"/>
        <v>4146</v>
      </c>
      <c r="M43" s="11">
        <f t="shared" si="2"/>
        <v>2048739030</v>
      </c>
      <c r="N43" s="13">
        <f>INDEX(医療費集約!FB:FB,MATCH(J43,医療費集約!FC:FC,0),1)</f>
        <v>494148</v>
      </c>
      <c r="P43" s="10">
        <v>39</v>
      </c>
      <c r="Q43" s="15" t="str">
        <f>INDEX(医療費集約!A:A,MATCH(P43,医療費集約!FE:FE,0),1)</f>
        <v>伊是名村</v>
      </c>
      <c r="R43" s="23">
        <f t="shared" si="3"/>
        <v>234</v>
      </c>
      <c r="S43" s="11">
        <f t="shared" si="4"/>
        <v>45783120</v>
      </c>
      <c r="T43" s="13">
        <f>INDEX(医療費集約!FD:FD,MATCH(P43,医療費集約!FE:FE,0),1)</f>
        <v>195654</v>
      </c>
    </row>
    <row r="44" spans="1:20" ht="15" customHeight="1" x14ac:dyDescent="0.15">
      <c r="A44" s="10">
        <v>40</v>
      </c>
      <c r="B44" s="15" t="str">
        <f>INDEX(医療費集約!A:A,MATCH(A44,医療費集約!EX:EX,0),1)</f>
        <v>多良間村</v>
      </c>
      <c r="C44" s="23">
        <f>INDEX(医療費集約!EU:EU,MATCH(A44,医療費集約!EX:EX,0),1)</f>
        <v>168</v>
      </c>
      <c r="D44" s="11">
        <f>INDEX(医療費集約!EY:EY,MATCH(A44,医療費集約!EX:EX,0),1)</f>
        <v>79555760</v>
      </c>
      <c r="E44" s="11">
        <f>INDEX(医療費集約!EZ:EZ,MATCH(A44,医療費集約!EX:EX,0),1)</f>
        <v>42539090</v>
      </c>
      <c r="F44" s="11">
        <f>INDEX(医療費集約!FA:FA,MATCH(A44,医療費集約!EX:EX,0),1)</f>
        <v>15544353</v>
      </c>
      <c r="G44" s="12">
        <f t="shared" si="0"/>
        <v>137639203</v>
      </c>
      <c r="H44" s="13">
        <f>INDEX(医療費集約!EW:EW,MATCH(A44,医療費集約!EX:EX,0),1)</f>
        <v>819281</v>
      </c>
      <c r="J44" s="10">
        <v>40</v>
      </c>
      <c r="K44" s="15" t="str">
        <f>INDEX(医療費集約!A:A,MATCH(J44,医療費集約!FC:FC,0),1)</f>
        <v>石垣市</v>
      </c>
      <c r="L44" s="23">
        <f t="shared" si="1"/>
        <v>4614</v>
      </c>
      <c r="M44" s="11">
        <f t="shared" si="2"/>
        <v>2202482540</v>
      </c>
      <c r="N44" s="13">
        <f>INDEX(医療費集約!FB:FB,MATCH(J44,医療費集約!FC:FC,0),1)</f>
        <v>477348</v>
      </c>
      <c r="P44" s="10">
        <v>40</v>
      </c>
      <c r="Q44" s="15" t="str">
        <f>INDEX(医療費集約!A:A,MATCH(P44,医療費集約!FE:FE,0),1)</f>
        <v>久米島町</v>
      </c>
      <c r="R44" s="23">
        <f t="shared" si="3"/>
        <v>1214</v>
      </c>
      <c r="S44" s="11">
        <f t="shared" si="4"/>
        <v>226787230</v>
      </c>
      <c r="T44" s="13">
        <f>INDEX(医療費集約!FD:FD,MATCH(P44,医療費集約!FE:FE,0),1)</f>
        <v>186810</v>
      </c>
    </row>
    <row r="45" spans="1:20" ht="15" customHeight="1" x14ac:dyDescent="0.15">
      <c r="A45" s="10">
        <v>41</v>
      </c>
      <c r="B45" s="15" t="str">
        <f>INDEX(医療費集約!A:A,MATCH(A45,医療費集約!EX:EX,0),1)</f>
        <v>伊平屋村</v>
      </c>
      <c r="C45" s="23">
        <f>INDEX(医療費集約!EU:EU,MATCH(A45,医療費集約!EX:EX,0),1)</f>
        <v>182</v>
      </c>
      <c r="D45" s="11">
        <f>INDEX(医療費集約!EY:EY,MATCH(A45,医療費集約!EX:EX,0),1)</f>
        <v>101650040</v>
      </c>
      <c r="E45" s="11">
        <f>INDEX(医療費集約!EZ:EZ,MATCH(A45,医療費集約!EX:EX,0),1)</f>
        <v>33768450</v>
      </c>
      <c r="F45" s="11">
        <f>INDEX(医療費集約!FA:FA,MATCH(A45,医療費集約!EX:EX,0),1)</f>
        <v>13520335</v>
      </c>
      <c r="G45" s="12">
        <f t="shared" si="0"/>
        <v>148938825</v>
      </c>
      <c r="H45" s="13">
        <f>INDEX(医療費集約!EW:EW,MATCH(A45,医療費集約!EX:EX,0),1)</f>
        <v>818345</v>
      </c>
      <c r="J45" s="10">
        <v>41</v>
      </c>
      <c r="K45" s="15" t="str">
        <f>INDEX(医療費集約!A:A,MATCH(J45,医療費集約!FC:FC,0),1)</f>
        <v>多良間村</v>
      </c>
      <c r="L45" s="23">
        <f t="shared" si="1"/>
        <v>168</v>
      </c>
      <c r="M45" s="11">
        <f t="shared" si="2"/>
        <v>79555760</v>
      </c>
      <c r="N45" s="13">
        <f>INDEX(医療費集約!FB:FB,MATCH(J45,医療費集約!FC:FC,0),1)</f>
        <v>473546</v>
      </c>
      <c r="P45" s="10">
        <v>41</v>
      </c>
      <c r="Q45" s="15" t="str">
        <f>INDEX(医療費集約!A:A,MATCH(P45,医療費集約!FE:FE,0),1)</f>
        <v>伊平屋村</v>
      </c>
      <c r="R45" s="23">
        <f t="shared" si="3"/>
        <v>182</v>
      </c>
      <c r="S45" s="11">
        <f t="shared" si="4"/>
        <v>33768450</v>
      </c>
      <c r="T45" s="13">
        <f>INDEX(医療費集約!FD:FD,MATCH(P45,医療費集約!FE:FE,0),1)</f>
        <v>185541</v>
      </c>
    </row>
    <row r="46" spans="1:20" ht="15" customHeight="1" thickBot="1" x14ac:dyDescent="0.2">
      <c r="A46" s="14">
        <v>42</v>
      </c>
      <c r="B46" s="31" t="str">
        <f>INDEX(医療費集約!A:A,MATCH(A46,医療費集約!EX:EX,0),1)</f>
        <v>宮古島市</v>
      </c>
      <c r="C46" s="32">
        <f>INDEX(医療費集約!EU:EU,MATCH(A46,医療費集約!EX:EX,0),1)</f>
        <v>6931</v>
      </c>
      <c r="D46" s="33">
        <f>INDEX(医療費集約!EY:EY,MATCH(A46,医療費集約!EX:EX,0),1)</f>
        <v>2838699800</v>
      </c>
      <c r="E46" s="33">
        <f>INDEX(医療費集約!EZ:EZ,MATCH(A46,医療費集約!EX:EX,0),1)</f>
        <v>1889781190</v>
      </c>
      <c r="F46" s="33">
        <f>INDEX(医療費集約!FA:FA,MATCH(A46,医療費集約!EX:EX,0),1)</f>
        <v>925809985</v>
      </c>
      <c r="G46" s="34">
        <f t="shared" si="0"/>
        <v>5654290975</v>
      </c>
      <c r="H46" s="35">
        <f>INDEX(医療費集約!EW:EW,MATCH(A46,医療費集約!EX:EX,0),1)</f>
        <v>815797</v>
      </c>
      <c r="J46" s="14">
        <v>42</v>
      </c>
      <c r="K46" s="31" t="str">
        <f>INDEX(医療費集約!A:A,MATCH(J46,医療費集約!FC:FC,0),1)</f>
        <v>宮古島市</v>
      </c>
      <c r="L46" s="32">
        <f t="shared" si="1"/>
        <v>6931</v>
      </c>
      <c r="M46" s="33">
        <f t="shared" si="2"/>
        <v>2838699800</v>
      </c>
      <c r="N46" s="35">
        <f>INDEX(医療費集約!FB:FB,MATCH(J46,医療費集約!FC:FC,0),1)</f>
        <v>409566</v>
      </c>
      <c r="P46" s="14">
        <v>42</v>
      </c>
      <c r="Q46" s="31" t="str">
        <f>INDEX(医療費集約!A:A,MATCH(P46,医療費集約!FE:FE,0),1)</f>
        <v>渡嘉敷村</v>
      </c>
      <c r="R46" s="32">
        <f t="shared" si="3"/>
        <v>88</v>
      </c>
      <c r="S46" s="33">
        <f t="shared" si="4"/>
        <v>15365110</v>
      </c>
      <c r="T46" s="35">
        <f>INDEX(医療費集約!FD:FD,MATCH(P46,医療費集約!FE:FE,0),1)</f>
        <v>174604</v>
      </c>
    </row>
    <row r="47" spans="1:20" x14ac:dyDescent="0.15">
      <c r="C47" s="2" t="s">
        <v>142</v>
      </c>
    </row>
  </sheetData>
  <autoFilter ref="A4:T46"/>
  <phoneticPr fontId="3"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5"/>
  <sheetViews>
    <sheetView workbookViewId="0">
      <selection activeCell="D40" sqref="D40"/>
    </sheetView>
  </sheetViews>
  <sheetFormatPr defaultRowHeight="13.5" x14ac:dyDescent="0.15"/>
  <cols>
    <col min="1" max="1" width="9.5" bestFit="1" customWidth="1"/>
    <col min="2" max="2" width="11" bestFit="1" customWidth="1"/>
  </cols>
  <sheetData>
    <row r="2" spans="1:2" x14ac:dyDescent="0.15">
      <c r="A2" s="62" t="s">
        <v>42</v>
      </c>
      <c r="B2" s="17" t="s">
        <v>84</v>
      </c>
    </row>
    <row r="3" spans="1:2" x14ac:dyDescent="0.15">
      <c r="A3" s="63"/>
      <c r="B3" s="36" t="s">
        <v>85</v>
      </c>
    </row>
    <row r="4" spans="1:2" ht="14.25" x14ac:dyDescent="0.15">
      <c r="A4" s="16" t="s">
        <v>43</v>
      </c>
      <c r="B4" s="37">
        <v>33108</v>
      </c>
    </row>
    <row r="5" spans="1:2" ht="14.25" x14ac:dyDescent="0.15">
      <c r="A5" s="16" t="s">
        <v>44</v>
      </c>
      <c r="B5" s="37">
        <v>8435</v>
      </c>
    </row>
    <row r="6" spans="1:2" ht="14.25" x14ac:dyDescent="0.15">
      <c r="A6" s="16" t="s">
        <v>45</v>
      </c>
      <c r="B6" s="37">
        <v>4614</v>
      </c>
    </row>
    <row r="7" spans="1:2" ht="14.25" x14ac:dyDescent="0.15">
      <c r="A7" s="16" t="s">
        <v>46</v>
      </c>
      <c r="B7" s="37">
        <v>9651</v>
      </c>
    </row>
    <row r="8" spans="1:2" ht="14.25" x14ac:dyDescent="0.15">
      <c r="A8" s="16" t="s">
        <v>47</v>
      </c>
      <c r="B8" s="37">
        <v>6082</v>
      </c>
    </row>
    <row r="9" spans="1:2" ht="14.25" x14ac:dyDescent="0.15">
      <c r="A9" s="16" t="s">
        <v>48</v>
      </c>
      <c r="B9" s="37">
        <v>5542</v>
      </c>
    </row>
    <row r="10" spans="1:2" ht="14.25" x14ac:dyDescent="0.15">
      <c r="A10" s="16" t="s">
        <v>49</v>
      </c>
      <c r="B10" s="37">
        <v>12452</v>
      </c>
    </row>
    <row r="11" spans="1:2" ht="14.25" x14ac:dyDescent="0.15">
      <c r="A11" s="16" t="s">
        <v>50</v>
      </c>
      <c r="B11" s="37">
        <v>5004</v>
      </c>
    </row>
    <row r="12" spans="1:2" ht="14.25" x14ac:dyDescent="0.15">
      <c r="A12" s="16" t="s">
        <v>51</v>
      </c>
      <c r="B12" s="37">
        <v>12168</v>
      </c>
    </row>
    <row r="13" spans="1:2" ht="14.25" x14ac:dyDescent="0.15">
      <c r="A13" s="16" t="s">
        <v>52</v>
      </c>
      <c r="B13" s="37">
        <v>6931</v>
      </c>
    </row>
    <row r="14" spans="1:2" ht="14.25" x14ac:dyDescent="0.15">
      <c r="A14" s="16" t="s">
        <v>53</v>
      </c>
      <c r="B14" s="37">
        <v>5338</v>
      </c>
    </row>
    <row r="15" spans="1:2" ht="14.25" x14ac:dyDescent="0.15">
      <c r="A15" s="16" t="s">
        <v>54</v>
      </c>
      <c r="B15" s="37">
        <v>828</v>
      </c>
    </row>
    <row r="16" spans="1:2" ht="14.25" x14ac:dyDescent="0.15">
      <c r="A16" s="16" t="s">
        <v>55</v>
      </c>
      <c r="B16" s="37">
        <v>566</v>
      </c>
    </row>
    <row r="17" spans="1:2" ht="14.25" x14ac:dyDescent="0.15">
      <c r="A17" s="16" t="s">
        <v>56</v>
      </c>
      <c r="B17" s="37">
        <v>292</v>
      </c>
    </row>
    <row r="18" spans="1:2" ht="14.25" x14ac:dyDescent="0.15">
      <c r="A18" s="16" t="s">
        <v>57</v>
      </c>
      <c r="B18" s="37">
        <v>1439</v>
      </c>
    </row>
    <row r="19" spans="1:2" ht="14.25" x14ac:dyDescent="0.15">
      <c r="A19" s="16" t="s">
        <v>58</v>
      </c>
      <c r="B19" s="37">
        <v>1927</v>
      </c>
    </row>
    <row r="20" spans="1:2" ht="14.25" x14ac:dyDescent="0.15">
      <c r="A20" s="16" t="s">
        <v>59</v>
      </c>
      <c r="B20" s="37">
        <v>1253</v>
      </c>
    </row>
    <row r="21" spans="1:2" ht="14.25" x14ac:dyDescent="0.15">
      <c r="A21" s="16" t="s">
        <v>60</v>
      </c>
      <c r="B21" s="37">
        <v>654</v>
      </c>
    </row>
    <row r="22" spans="1:2" ht="14.25" x14ac:dyDescent="0.15">
      <c r="A22" s="16" t="s">
        <v>61</v>
      </c>
      <c r="B22" s="37">
        <v>1475</v>
      </c>
    </row>
    <row r="23" spans="1:2" ht="14.25" x14ac:dyDescent="0.15">
      <c r="A23" s="16" t="s">
        <v>62</v>
      </c>
      <c r="B23" s="37">
        <v>798</v>
      </c>
    </row>
    <row r="24" spans="1:2" ht="14.25" x14ac:dyDescent="0.15">
      <c r="A24" s="16" t="s">
        <v>63</v>
      </c>
      <c r="B24" s="37">
        <v>4146</v>
      </c>
    </row>
    <row r="25" spans="1:2" ht="14.25" x14ac:dyDescent="0.15">
      <c r="A25" s="16" t="s">
        <v>64</v>
      </c>
      <c r="B25" s="37">
        <v>1626</v>
      </c>
    </row>
    <row r="26" spans="1:2" ht="14.25" x14ac:dyDescent="0.15">
      <c r="A26" s="16" t="s">
        <v>65</v>
      </c>
      <c r="B26" s="37">
        <v>2641</v>
      </c>
    </row>
    <row r="27" spans="1:2" ht="14.25" x14ac:dyDescent="0.15">
      <c r="A27" s="16" t="s">
        <v>66</v>
      </c>
      <c r="B27" s="37">
        <v>1855</v>
      </c>
    </row>
    <row r="28" spans="1:2" ht="14.25" x14ac:dyDescent="0.15">
      <c r="A28" s="16" t="s">
        <v>67</v>
      </c>
      <c r="B28" s="37">
        <v>1912</v>
      </c>
    </row>
    <row r="29" spans="1:2" ht="14.25" x14ac:dyDescent="0.15">
      <c r="A29" s="16" t="s">
        <v>68</v>
      </c>
      <c r="B29" s="37">
        <v>3055</v>
      </c>
    </row>
    <row r="30" spans="1:2" ht="14.25" x14ac:dyDescent="0.15">
      <c r="A30" s="16" t="s">
        <v>69</v>
      </c>
      <c r="B30" s="37">
        <v>1661</v>
      </c>
    </row>
    <row r="31" spans="1:2" ht="14.25" x14ac:dyDescent="0.15">
      <c r="A31" s="16" t="s">
        <v>70</v>
      </c>
      <c r="B31" s="37">
        <v>3079</v>
      </c>
    </row>
    <row r="32" spans="1:2" ht="14.25" x14ac:dyDescent="0.15">
      <c r="A32" s="16" t="s">
        <v>71</v>
      </c>
      <c r="B32" s="37">
        <v>88</v>
      </c>
    </row>
    <row r="33" spans="1:2" ht="14.25" x14ac:dyDescent="0.15">
      <c r="A33" s="16" t="s">
        <v>72</v>
      </c>
      <c r="B33" s="37">
        <v>113</v>
      </c>
    </row>
    <row r="34" spans="1:2" ht="14.25" x14ac:dyDescent="0.15">
      <c r="A34" s="16" t="s">
        <v>73</v>
      </c>
      <c r="B34" s="37">
        <v>155</v>
      </c>
    </row>
    <row r="35" spans="1:2" ht="14.25" x14ac:dyDescent="0.15">
      <c r="A35" s="16" t="s">
        <v>74</v>
      </c>
      <c r="B35" s="37">
        <v>92</v>
      </c>
    </row>
    <row r="36" spans="1:2" ht="14.25" x14ac:dyDescent="0.15">
      <c r="A36" s="16" t="s">
        <v>75</v>
      </c>
      <c r="B36" s="37">
        <v>154</v>
      </c>
    </row>
    <row r="37" spans="1:2" ht="14.25" x14ac:dyDescent="0.15">
      <c r="A37" s="16" t="s">
        <v>76</v>
      </c>
      <c r="B37" s="37">
        <v>58</v>
      </c>
    </row>
    <row r="38" spans="1:2" ht="14.25" x14ac:dyDescent="0.15">
      <c r="A38" s="16" t="s">
        <v>77</v>
      </c>
      <c r="B38" s="37">
        <v>182</v>
      </c>
    </row>
    <row r="39" spans="1:2" ht="14.25" x14ac:dyDescent="0.15">
      <c r="A39" s="16" t="s">
        <v>78</v>
      </c>
      <c r="B39" s="37">
        <v>234</v>
      </c>
    </row>
    <row r="40" spans="1:2" ht="14.25" x14ac:dyDescent="0.15">
      <c r="A40" s="16" t="s">
        <v>79</v>
      </c>
      <c r="B40" s="37">
        <v>1214</v>
      </c>
    </row>
    <row r="41" spans="1:2" ht="14.25" x14ac:dyDescent="0.15">
      <c r="A41" s="16" t="s">
        <v>80</v>
      </c>
      <c r="B41" s="37">
        <v>3058</v>
      </c>
    </row>
    <row r="42" spans="1:2" ht="14.25" x14ac:dyDescent="0.15">
      <c r="A42" s="16" t="s">
        <v>81</v>
      </c>
      <c r="B42" s="37">
        <v>168</v>
      </c>
    </row>
    <row r="43" spans="1:2" ht="14.25" x14ac:dyDescent="0.15">
      <c r="A43" s="16" t="s">
        <v>82</v>
      </c>
      <c r="B43" s="37">
        <v>492</v>
      </c>
    </row>
    <row r="44" spans="1:2" ht="14.25" x14ac:dyDescent="0.15">
      <c r="A44" s="16" t="s">
        <v>83</v>
      </c>
      <c r="B44" s="37">
        <v>150</v>
      </c>
    </row>
    <row r="45" spans="1:2" ht="14.25" x14ac:dyDescent="0.15">
      <c r="A45" s="38" t="s">
        <v>23</v>
      </c>
      <c r="B45" s="37">
        <v>144691</v>
      </c>
    </row>
  </sheetData>
  <mergeCells count="1">
    <mergeCell ref="A2:A3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47"/>
  <sheetViews>
    <sheetView topLeftCell="EE1" workbookViewId="0">
      <selection activeCell="EY5" sqref="EY5"/>
    </sheetView>
  </sheetViews>
  <sheetFormatPr defaultRowHeight="13.5" x14ac:dyDescent="0.15"/>
  <cols>
    <col min="1" max="1" width="8.25" style="2" bestFit="1" customWidth="1"/>
    <col min="2" max="2" width="7.375" style="57" bestFit="1" customWidth="1"/>
    <col min="3" max="4" width="12.75" style="57" bestFit="1" customWidth="1"/>
    <col min="5" max="6" width="11.75" style="57" bestFit="1" customWidth="1"/>
    <col min="7" max="7" width="10.375" style="57" bestFit="1" customWidth="1"/>
    <col min="8" max="8" width="8.5" style="57" bestFit="1" customWidth="1"/>
    <col min="9" max="10" width="12.75" style="57" bestFit="1" customWidth="1"/>
    <col min="11" max="11" width="10.375" style="57" bestFit="1" customWidth="1"/>
    <col min="12" max="12" width="11.75" style="57" bestFit="1" customWidth="1"/>
    <col min="13" max="13" width="10.375" style="57" bestFit="1" customWidth="1"/>
    <col min="14" max="14" width="8.5" style="57" bestFit="1" customWidth="1"/>
    <col min="15" max="16" width="13.75" style="57" customWidth="1"/>
    <col min="17" max="18" width="11.75" style="57" bestFit="1" customWidth="1"/>
    <col min="19" max="19" width="10.375" style="57" bestFit="1" customWidth="1"/>
    <col min="20" max="20" width="5" style="2" bestFit="1" customWidth="1"/>
    <col min="21" max="22" width="10.375" style="2" bestFit="1" customWidth="1"/>
    <col min="23" max="23" width="8.5" style="2" bestFit="1" customWidth="1"/>
    <col min="24" max="24" width="10.125" style="2" bestFit="1" customWidth="1"/>
    <col min="25" max="25" width="10" style="2" bestFit="1" customWidth="1"/>
    <col min="26" max="26" width="7.375" style="2" bestFit="1" customWidth="1"/>
    <col min="27" max="28" width="11.75" style="2" bestFit="1" customWidth="1"/>
    <col min="29" max="29" width="8.5" style="2" bestFit="1" customWidth="1"/>
    <col min="30" max="30" width="10.375" style="2" bestFit="1" customWidth="1"/>
    <col min="31" max="31" width="10" style="2" bestFit="1" customWidth="1"/>
    <col min="32" max="32" width="7.375" style="2" bestFit="1" customWidth="1"/>
    <col min="33" max="34" width="11.75" style="2" bestFit="1" customWidth="1"/>
    <col min="35" max="35" width="8.5" style="2" bestFit="1" customWidth="1"/>
    <col min="36" max="36" width="10.375" style="2" bestFit="1" customWidth="1"/>
    <col min="37" max="37" width="10" style="2" bestFit="1" customWidth="1"/>
    <col min="38" max="38" width="8.5" style="2" bestFit="1" customWidth="1"/>
    <col min="39" max="40" width="13.75" style="2" bestFit="1" customWidth="1"/>
    <col min="41" max="42" width="11.75" style="2" bestFit="1" customWidth="1"/>
    <col min="43" max="43" width="10.375" style="2" bestFit="1" customWidth="1"/>
    <col min="44" max="44" width="8.5" style="2" bestFit="1" customWidth="1"/>
    <col min="45" max="46" width="12.75" style="2" bestFit="1" customWidth="1"/>
    <col min="47" max="47" width="10.375" style="2" bestFit="1" customWidth="1"/>
    <col min="48" max="48" width="11.75" style="2" bestFit="1" customWidth="1"/>
    <col min="49" max="49" width="10.375" style="2" bestFit="1" customWidth="1"/>
    <col min="50" max="50" width="8.5" style="2" bestFit="1" customWidth="1"/>
    <col min="51" max="52" width="13.75" style="2" bestFit="1" customWidth="1"/>
    <col min="53" max="54" width="11.75" style="2" bestFit="1" customWidth="1"/>
    <col min="55" max="55" width="10.375" style="2" bestFit="1" customWidth="1"/>
    <col min="56" max="56" width="7.375" style="57" bestFit="1" customWidth="1"/>
    <col min="57" max="58" width="11.75" style="57" bestFit="1" customWidth="1"/>
    <col min="59" max="59" width="5" style="57" bestFit="1" customWidth="1"/>
    <col min="60" max="60" width="11.75" style="57" bestFit="1" customWidth="1"/>
    <col min="61" max="61" width="10" style="57" bestFit="1" customWidth="1"/>
    <col min="62" max="62" width="5" style="57" bestFit="1" customWidth="1"/>
    <col min="63" max="64" width="8.5" style="57" bestFit="1" customWidth="1"/>
    <col min="65" max="65" width="5" style="57" bestFit="1" customWidth="1"/>
    <col min="66" max="66" width="10.125" style="57" bestFit="1" customWidth="1"/>
    <col min="67" max="67" width="10" style="57" bestFit="1" customWidth="1"/>
    <col min="68" max="68" width="7.375" style="57" bestFit="1" customWidth="1"/>
    <col min="69" max="70" width="11.75" style="57" bestFit="1" customWidth="1"/>
    <col min="71" max="71" width="5" style="57" bestFit="1" customWidth="1"/>
    <col min="72" max="72" width="11.75" style="57" bestFit="1" customWidth="1"/>
    <col min="73" max="73" width="10" style="57" bestFit="1" customWidth="1"/>
    <col min="74" max="74" width="5.625" style="2" bestFit="1" customWidth="1"/>
    <col min="75" max="76" width="10.375" style="2" bestFit="1" customWidth="1"/>
    <col min="77" max="79" width="9.375" style="2" bestFit="1" customWidth="1"/>
    <col min="80" max="80" width="8.5" style="2" bestFit="1" customWidth="1"/>
    <col min="81" max="82" width="13.75" style="2" bestFit="1" customWidth="1"/>
    <col min="83" max="83" width="11.75" style="2" bestFit="1" customWidth="1"/>
    <col min="84" max="84" width="12.75" style="2" bestFit="1" customWidth="1"/>
    <col min="85" max="85" width="10.375" style="2" bestFit="1" customWidth="1"/>
    <col min="86" max="86" width="7.625" style="2" customWidth="1"/>
    <col min="87" max="89" width="11.625" style="2" customWidth="1"/>
    <col min="90" max="91" width="10.625" style="2" customWidth="1"/>
    <col min="92" max="92" width="6.5" style="2" bestFit="1" customWidth="1"/>
    <col min="93" max="94" width="10.375" style="2" bestFit="1" customWidth="1"/>
    <col min="95" max="95" width="5" style="2" bestFit="1" customWidth="1"/>
    <col min="96" max="96" width="10.125" style="2" bestFit="1" customWidth="1"/>
    <col min="97" max="97" width="10" style="2" bestFit="1" customWidth="1"/>
    <col min="98" max="98" width="5" style="2" bestFit="1" customWidth="1"/>
    <col min="99" max="100" width="6.625" style="2" bestFit="1" customWidth="1"/>
    <col min="101" max="101" width="5" style="2" bestFit="1" customWidth="1"/>
    <col min="102" max="102" width="10.125" style="2" bestFit="1" customWidth="1"/>
    <col min="103" max="103" width="10" style="2" bestFit="1" customWidth="1"/>
    <col min="104" max="104" width="5" style="2" bestFit="1" customWidth="1"/>
    <col min="105" max="106" width="6.625" style="2" bestFit="1" customWidth="1"/>
    <col min="107" max="107" width="5" style="2" bestFit="1" customWidth="1"/>
    <col min="108" max="108" width="10.125" style="2" bestFit="1" customWidth="1"/>
    <col min="109" max="109" width="10" style="2" bestFit="1" customWidth="1"/>
    <col min="110" max="110" width="6.5" style="2" bestFit="1" customWidth="1"/>
    <col min="111" max="112" width="10.375" style="2" bestFit="1" customWidth="1"/>
    <col min="113" max="113" width="5" style="2" bestFit="1" customWidth="1"/>
    <col min="114" max="114" width="10.125" style="2" bestFit="1" customWidth="1"/>
    <col min="115" max="115" width="10" style="2" bestFit="1" customWidth="1"/>
    <col min="116" max="116" width="8.5" style="2" bestFit="1" customWidth="1"/>
    <col min="117" max="118" width="13.75" style="2" bestFit="1" customWidth="1"/>
    <col min="119" max="119" width="11.75" style="2" bestFit="1" customWidth="1"/>
    <col min="120" max="120" width="12.75" style="2" bestFit="1" customWidth="1"/>
    <col min="121" max="121" width="10.375" style="2" bestFit="1" customWidth="1"/>
    <col min="122" max="122" width="6.5" style="2" bestFit="1" customWidth="1"/>
    <col min="123" max="123" width="6.625" style="2" bestFit="1" customWidth="1"/>
    <col min="124" max="124" width="10" style="2" bestFit="1" customWidth="1"/>
    <col min="125" max="126" width="8.25" style="2" bestFit="1" customWidth="1"/>
    <col min="127" max="127" width="9" style="2"/>
    <col min="128" max="128" width="6.5" style="2" bestFit="1" customWidth="1"/>
    <col min="129" max="129" width="10.375" style="2" bestFit="1" customWidth="1"/>
    <col min="130" max="130" width="5.625" style="2" bestFit="1" customWidth="1"/>
    <col min="131" max="131" width="10.375" style="2" bestFit="1" customWidth="1"/>
    <col min="132" max="132" width="6.5" style="2" bestFit="1" customWidth="1"/>
    <col min="133" max="133" width="10.375" style="2" bestFit="1" customWidth="1"/>
    <col min="134" max="134" width="5.625" style="2" bestFit="1" customWidth="1"/>
    <col min="135" max="135" width="10.375" style="2" bestFit="1" customWidth="1"/>
    <col min="136" max="136" width="5" style="2" bestFit="1" customWidth="1"/>
    <col min="137" max="137" width="8.5" style="2" bestFit="1" customWidth="1"/>
    <col min="138" max="138" width="5" style="2" bestFit="1" customWidth="1"/>
    <col min="139" max="139" width="7.375" style="2" bestFit="1" customWidth="1"/>
    <col min="140" max="144" width="8.125" style="2" customWidth="1"/>
    <col min="145" max="145" width="10.375" style="2" bestFit="1" customWidth="1"/>
    <col min="146" max="146" width="9" style="2"/>
    <col min="147" max="147" width="8.5" style="2" bestFit="1" customWidth="1"/>
    <col min="148" max="148" width="13.75" style="2" bestFit="1" customWidth="1"/>
    <col min="149" max="152" width="9" style="2"/>
    <col min="153" max="153" width="14.375" style="2" bestFit="1" customWidth="1"/>
    <col min="154" max="154" width="9" style="2"/>
    <col min="155" max="155" width="12.5" style="2" bestFit="1" customWidth="1"/>
    <col min="156" max="157" width="11.5" style="2" bestFit="1" customWidth="1"/>
    <col min="158" max="158" width="14.375" style="2" bestFit="1" customWidth="1"/>
    <col min="159" max="159" width="7.875" style="2" customWidth="1"/>
    <col min="160" max="160" width="14.375" style="2" bestFit="1" customWidth="1"/>
    <col min="161" max="161" width="9" style="2"/>
    <col min="162" max="162" width="12.5" style="2" bestFit="1" customWidth="1"/>
    <col min="163" max="16384" width="9" style="2"/>
  </cols>
  <sheetData>
    <row r="1" spans="1:162" s="39" customFormat="1" ht="17.25" x14ac:dyDescent="0.15">
      <c r="B1" s="66" t="s">
        <v>89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 t="s">
        <v>90</v>
      </c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72" t="s">
        <v>91</v>
      </c>
      <c r="AM1" s="72"/>
      <c r="AN1" s="72"/>
      <c r="AO1" s="72"/>
      <c r="AP1" s="72"/>
      <c r="AQ1" s="72"/>
      <c r="AR1" s="66" t="s">
        <v>92</v>
      </c>
      <c r="AS1" s="66"/>
      <c r="AT1" s="66"/>
      <c r="AU1" s="66"/>
      <c r="AV1" s="66"/>
      <c r="AW1" s="66"/>
      <c r="AX1" s="72" t="s">
        <v>93</v>
      </c>
      <c r="AY1" s="72"/>
      <c r="AZ1" s="72"/>
      <c r="BA1" s="72"/>
      <c r="BB1" s="72"/>
      <c r="BC1" s="72"/>
      <c r="BD1" s="66" t="s">
        <v>94</v>
      </c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 t="s">
        <v>95</v>
      </c>
      <c r="BW1" s="66"/>
      <c r="BX1" s="66"/>
      <c r="BY1" s="66"/>
      <c r="BZ1" s="66"/>
      <c r="CA1" s="66"/>
      <c r="CB1" s="72" t="s">
        <v>96</v>
      </c>
      <c r="CC1" s="72"/>
      <c r="CD1" s="72"/>
      <c r="CE1" s="72"/>
      <c r="CF1" s="72"/>
      <c r="CG1" s="72"/>
      <c r="CH1" s="2"/>
      <c r="CI1" s="2"/>
      <c r="CJ1" s="2"/>
      <c r="CK1" s="2"/>
      <c r="CL1" s="2"/>
      <c r="CM1" s="2"/>
      <c r="CN1" s="73" t="s">
        <v>97</v>
      </c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5"/>
      <c r="CZ1" s="66" t="s">
        <v>98</v>
      </c>
      <c r="DA1" s="66"/>
      <c r="DB1" s="66"/>
      <c r="DC1" s="66"/>
      <c r="DD1" s="66"/>
      <c r="DE1" s="66"/>
      <c r="DF1" s="72" t="s">
        <v>99</v>
      </c>
      <c r="DG1" s="72"/>
      <c r="DH1" s="72"/>
      <c r="DI1" s="72"/>
      <c r="DJ1" s="72"/>
      <c r="DK1" s="72"/>
      <c r="DL1" s="72" t="s">
        <v>100</v>
      </c>
      <c r="DM1" s="72"/>
      <c r="DN1" s="72"/>
      <c r="DO1" s="72"/>
      <c r="DP1" s="72"/>
      <c r="DQ1" s="72"/>
      <c r="DR1" s="66" t="s">
        <v>101</v>
      </c>
      <c r="DS1" s="66"/>
      <c r="DT1" s="66"/>
      <c r="DU1" s="66"/>
      <c r="DV1" s="66"/>
      <c r="DX1" s="67" t="s">
        <v>102</v>
      </c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9"/>
      <c r="EN1" s="70" t="s">
        <v>103</v>
      </c>
      <c r="EO1" s="71"/>
      <c r="EQ1" s="70" t="s">
        <v>104</v>
      </c>
      <c r="ER1" s="71"/>
    </row>
    <row r="2" spans="1:162" s="39" customFormat="1" ht="17.25" x14ac:dyDescent="0.2">
      <c r="B2" s="66" t="s">
        <v>105</v>
      </c>
      <c r="C2" s="66"/>
      <c r="D2" s="66"/>
      <c r="E2" s="66"/>
      <c r="F2" s="66"/>
      <c r="G2" s="66"/>
      <c r="H2" s="66" t="s">
        <v>106</v>
      </c>
      <c r="I2" s="66"/>
      <c r="J2" s="66"/>
      <c r="K2" s="66"/>
      <c r="L2" s="66"/>
      <c r="M2" s="66"/>
      <c r="N2" s="72" t="s">
        <v>107</v>
      </c>
      <c r="O2" s="72"/>
      <c r="P2" s="72"/>
      <c r="Q2" s="72"/>
      <c r="R2" s="72"/>
      <c r="S2" s="72"/>
      <c r="T2" s="66" t="s">
        <v>105</v>
      </c>
      <c r="U2" s="66"/>
      <c r="V2" s="66"/>
      <c r="W2" s="66"/>
      <c r="X2" s="66"/>
      <c r="Y2" s="66"/>
      <c r="Z2" s="66" t="s">
        <v>106</v>
      </c>
      <c r="AA2" s="66"/>
      <c r="AB2" s="66"/>
      <c r="AC2" s="66"/>
      <c r="AD2" s="66"/>
      <c r="AE2" s="66"/>
      <c r="AF2" s="72" t="s">
        <v>107</v>
      </c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66"/>
      <c r="AS2" s="66"/>
      <c r="AT2" s="66"/>
      <c r="AU2" s="66"/>
      <c r="AV2" s="66"/>
      <c r="AW2" s="66"/>
      <c r="AX2" s="72"/>
      <c r="AY2" s="72"/>
      <c r="AZ2" s="72"/>
      <c r="BA2" s="72"/>
      <c r="BB2" s="72"/>
      <c r="BC2" s="72"/>
      <c r="BD2" s="66" t="s">
        <v>89</v>
      </c>
      <c r="BE2" s="66"/>
      <c r="BF2" s="66"/>
      <c r="BG2" s="66"/>
      <c r="BH2" s="66"/>
      <c r="BI2" s="66"/>
      <c r="BJ2" s="66" t="s">
        <v>90</v>
      </c>
      <c r="BK2" s="66"/>
      <c r="BL2" s="66"/>
      <c r="BM2" s="66"/>
      <c r="BN2" s="66"/>
      <c r="BO2" s="66"/>
      <c r="BP2" s="72" t="s">
        <v>107</v>
      </c>
      <c r="BQ2" s="72"/>
      <c r="BR2" s="72"/>
      <c r="BS2" s="72"/>
      <c r="BT2" s="72"/>
      <c r="BU2" s="72"/>
      <c r="BV2" s="66"/>
      <c r="BW2" s="66"/>
      <c r="BX2" s="66"/>
      <c r="BY2" s="66"/>
      <c r="BZ2" s="66"/>
      <c r="CA2" s="66"/>
      <c r="CB2" s="72"/>
      <c r="CC2" s="72"/>
      <c r="CD2" s="72"/>
      <c r="CE2" s="72"/>
      <c r="CF2" s="72"/>
      <c r="CG2" s="72"/>
      <c r="CH2" s="2"/>
      <c r="CI2" s="2"/>
      <c r="CJ2" s="2"/>
      <c r="CK2" s="2"/>
      <c r="CL2" s="2"/>
      <c r="CM2" s="2"/>
      <c r="CN2" s="73" t="s">
        <v>108</v>
      </c>
      <c r="CO2" s="74"/>
      <c r="CP2" s="74"/>
      <c r="CQ2" s="74"/>
      <c r="CR2" s="74"/>
      <c r="CS2" s="75"/>
      <c r="CT2" s="73" t="s">
        <v>109</v>
      </c>
      <c r="CU2" s="74"/>
      <c r="CV2" s="74"/>
      <c r="CW2" s="74"/>
      <c r="CX2" s="74"/>
      <c r="CY2" s="75"/>
      <c r="CZ2" s="66"/>
      <c r="DA2" s="66"/>
      <c r="DB2" s="66"/>
      <c r="DC2" s="66"/>
      <c r="DD2" s="66"/>
      <c r="DE2" s="66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66"/>
      <c r="DS2" s="66"/>
      <c r="DT2" s="66"/>
      <c r="DU2" s="66"/>
      <c r="DV2" s="66"/>
      <c r="DX2" s="64" t="s">
        <v>108</v>
      </c>
      <c r="DY2" s="64"/>
      <c r="DZ2" s="64" t="s">
        <v>110</v>
      </c>
      <c r="EA2" s="64"/>
      <c r="EB2" s="65" t="s">
        <v>111</v>
      </c>
      <c r="EC2" s="65"/>
      <c r="ED2" s="64" t="s">
        <v>112</v>
      </c>
      <c r="EE2" s="64"/>
      <c r="EF2" s="64" t="s">
        <v>113</v>
      </c>
      <c r="EG2" s="64"/>
      <c r="EH2" s="64" t="s">
        <v>114</v>
      </c>
      <c r="EI2" s="64"/>
      <c r="EJ2" s="64" t="s">
        <v>115</v>
      </c>
      <c r="EK2" s="64"/>
      <c r="EL2" s="64" t="s">
        <v>116</v>
      </c>
      <c r="EM2" s="64"/>
      <c r="EN2" s="71"/>
      <c r="EO2" s="71"/>
      <c r="EQ2" s="71"/>
      <c r="ER2" s="71"/>
    </row>
    <row r="3" spans="1:162" s="46" customFormat="1" ht="24" x14ac:dyDescent="0.15">
      <c r="A3" s="40" t="s">
        <v>117</v>
      </c>
      <c r="B3" s="41" t="s">
        <v>118</v>
      </c>
      <c r="C3" s="42" t="s">
        <v>119</v>
      </c>
      <c r="D3" s="43" t="s">
        <v>120</v>
      </c>
      <c r="E3" s="42" t="s">
        <v>121</v>
      </c>
      <c r="F3" s="43" t="s">
        <v>122</v>
      </c>
      <c r="G3" s="43" t="s">
        <v>123</v>
      </c>
      <c r="H3" s="42" t="s">
        <v>118</v>
      </c>
      <c r="I3" s="42" t="s">
        <v>119</v>
      </c>
      <c r="J3" s="43" t="s">
        <v>120</v>
      </c>
      <c r="K3" s="42" t="s">
        <v>121</v>
      </c>
      <c r="L3" s="43" t="s">
        <v>122</v>
      </c>
      <c r="M3" s="43" t="s">
        <v>123</v>
      </c>
      <c r="N3" s="42" t="s">
        <v>118</v>
      </c>
      <c r="O3" s="42" t="s">
        <v>119</v>
      </c>
      <c r="P3" s="43" t="s">
        <v>120</v>
      </c>
      <c r="Q3" s="42" t="s">
        <v>121</v>
      </c>
      <c r="R3" s="43" t="s">
        <v>122</v>
      </c>
      <c r="S3" s="43" t="s">
        <v>123</v>
      </c>
      <c r="T3" s="41" t="s">
        <v>118</v>
      </c>
      <c r="U3" s="42" t="s">
        <v>119</v>
      </c>
      <c r="V3" s="43" t="s">
        <v>120</v>
      </c>
      <c r="W3" s="42" t="s">
        <v>121</v>
      </c>
      <c r="X3" s="43" t="s">
        <v>122</v>
      </c>
      <c r="Y3" s="43" t="s">
        <v>123</v>
      </c>
      <c r="Z3" s="42" t="s">
        <v>118</v>
      </c>
      <c r="AA3" s="42" t="s">
        <v>119</v>
      </c>
      <c r="AB3" s="43" t="s">
        <v>120</v>
      </c>
      <c r="AC3" s="42" t="s">
        <v>121</v>
      </c>
      <c r="AD3" s="43" t="s">
        <v>122</v>
      </c>
      <c r="AE3" s="43" t="s">
        <v>123</v>
      </c>
      <c r="AF3" s="42" t="s">
        <v>118</v>
      </c>
      <c r="AG3" s="42" t="s">
        <v>119</v>
      </c>
      <c r="AH3" s="43" t="s">
        <v>120</v>
      </c>
      <c r="AI3" s="42" t="s">
        <v>121</v>
      </c>
      <c r="AJ3" s="43" t="s">
        <v>122</v>
      </c>
      <c r="AK3" s="43" t="s">
        <v>123</v>
      </c>
      <c r="AL3" s="41" t="s">
        <v>118</v>
      </c>
      <c r="AM3" s="42" t="s">
        <v>119</v>
      </c>
      <c r="AN3" s="43" t="s">
        <v>120</v>
      </c>
      <c r="AO3" s="42" t="s">
        <v>121</v>
      </c>
      <c r="AP3" s="43" t="s">
        <v>122</v>
      </c>
      <c r="AQ3" s="43" t="s">
        <v>123</v>
      </c>
      <c r="AR3" s="42" t="s">
        <v>118</v>
      </c>
      <c r="AS3" s="42" t="s">
        <v>119</v>
      </c>
      <c r="AT3" s="43" t="s">
        <v>120</v>
      </c>
      <c r="AU3" s="42" t="s">
        <v>121</v>
      </c>
      <c r="AV3" s="43" t="s">
        <v>122</v>
      </c>
      <c r="AW3" s="43" t="s">
        <v>123</v>
      </c>
      <c r="AX3" s="42" t="s">
        <v>118</v>
      </c>
      <c r="AY3" s="42" t="s">
        <v>119</v>
      </c>
      <c r="AZ3" s="43" t="s">
        <v>120</v>
      </c>
      <c r="BA3" s="42" t="s">
        <v>121</v>
      </c>
      <c r="BB3" s="43" t="s">
        <v>122</v>
      </c>
      <c r="BC3" s="43" t="s">
        <v>123</v>
      </c>
      <c r="BD3" s="41" t="s">
        <v>118</v>
      </c>
      <c r="BE3" s="42" t="s">
        <v>119</v>
      </c>
      <c r="BF3" s="43" t="s">
        <v>120</v>
      </c>
      <c r="BG3" s="42" t="s">
        <v>121</v>
      </c>
      <c r="BH3" s="43" t="s">
        <v>122</v>
      </c>
      <c r="BI3" s="43" t="s">
        <v>123</v>
      </c>
      <c r="BJ3" s="42" t="s">
        <v>118</v>
      </c>
      <c r="BK3" s="42" t="s">
        <v>119</v>
      </c>
      <c r="BL3" s="43" t="s">
        <v>120</v>
      </c>
      <c r="BM3" s="42" t="s">
        <v>121</v>
      </c>
      <c r="BN3" s="43" t="s">
        <v>122</v>
      </c>
      <c r="BO3" s="43" t="s">
        <v>123</v>
      </c>
      <c r="BP3" s="42" t="s">
        <v>118</v>
      </c>
      <c r="BQ3" s="42" t="s">
        <v>119</v>
      </c>
      <c r="BR3" s="43" t="s">
        <v>120</v>
      </c>
      <c r="BS3" s="42" t="s">
        <v>121</v>
      </c>
      <c r="BT3" s="43" t="s">
        <v>122</v>
      </c>
      <c r="BU3" s="43" t="s">
        <v>123</v>
      </c>
      <c r="BV3" s="41" t="s">
        <v>118</v>
      </c>
      <c r="BW3" s="42" t="s">
        <v>119</v>
      </c>
      <c r="BX3" s="43" t="s">
        <v>120</v>
      </c>
      <c r="BY3" s="42" t="s">
        <v>121</v>
      </c>
      <c r="BZ3" s="43" t="s">
        <v>124</v>
      </c>
      <c r="CA3" s="43" t="s">
        <v>125</v>
      </c>
      <c r="CB3" s="42" t="s">
        <v>118</v>
      </c>
      <c r="CC3" s="42" t="s">
        <v>119</v>
      </c>
      <c r="CD3" s="43" t="s">
        <v>120</v>
      </c>
      <c r="CE3" s="42" t="s">
        <v>121</v>
      </c>
      <c r="CF3" s="43" t="s">
        <v>122</v>
      </c>
      <c r="CG3" s="43" t="s">
        <v>123</v>
      </c>
      <c r="CH3" s="44"/>
      <c r="CI3" s="44"/>
      <c r="CJ3" s="44"/>
      <c r="CK3" s="44"/>
      <c r="CL3" s="44"/>
      <c r="CM3" s="44"/>
      <c r="CN3" s="45" t="s">
        <v>118</v>
      </c>
      <c r="CO3" s="42" t="s">
        <v>119</v>
      </c>
      <c r="CP3" s="43" t="s">
        <v>120</v>
      </c>
      <c r="CQ3" s="42" t="s">
        <v>121</v>
      </c>
      <c r="CR3" s="43" t="s">
        <v>122</v>
      </c>
      <c r="CS3" s="43" t="s">
        <v>123</v>
      </c>
      <c r="CT3" s="42" t="s">
        <v>118</v>
      </c>
      <c r="CU3" s="42" t="s">
        <v>119</v>
      </c>
      <c r="CV3" s="43" t="s">
        <v>120</v>
      </c>
      <c r="CW3" s="42" t="s">
        <v>121</v>
      </c>
      <c r="CX3" s="43" t="s">
        <v>122</v>
      </c>
      <c r="CY3" s="43" t="s">
        <v>123</v>
      </c>
      <c r="CZ3" s="42" t="s">
        <v>118</v>
      </c>
      <c r="DA3" s="42" t="s">
        <v>119</v>
      </c>
      <c r="DB3" s="43" t="s">
        <v>120</v>
      </c>
      <c r="DC3" s="42" t="s">
        <v>121</v>
      </c>
      <c r="DD3" s="43" t="s">
        <v>122</v>
      </c>
      <c r="DE3" s="43" t="s">
        <v>123</v>
      </c>
      <c r="DF3" s="41" t="s">
        <v>118</v>
      </c>
      <c r="DG3" s="42" t="s">
        <v>119</v>
      </c>
      <c r="DH3" s="43" t="s">
        <v>120</v>
      </c>
      <c r="DI3" s="42" t="s">
        <v>121</v>
      </c>
      <c r="DJ3" s="43" t="s">
        <v>122</v>
      </c>
      <c r="DK3" s="43" t="s">
        <v>123</v>
      </c>
      <c r="DL3" s="42" t="s">
        <v>118</v>
      </c>
      <c r="DM3" s="42" t="s">
        <v>119</v>
      </c>
      <c r="DN3" s="43" t="s">
        <v>120</v>
      </c>
      <c r="DO3" s="42" t="s">
        <v>121</v>
      </c>
      <c r="DP3" s="43" t="s">
        <v>122</v>
      </c>
      <c r="DQ3" s="43" t="s">
        <v>123</v>
      </c>
      <c r="DR3" s="42" t="s">
        <v>105</v>
      </c>
      <c r="DS3" s="42" t="s">
        <v>106</v>
      </c>
      <c r="DT3" s="43" t="s">
        <v>126</v>
      </c>
      <c r="DU3" s="43" t="s">
        <v>124</v>
      </c>
      <c r="DV3" s="43" t="s">
        <v>125</v>
      </c>
      <c r="DX3" s="47" t="s">
        <v>118</v>
      </c>
      <c r="DY3" s="47" t="s">
        <v>119</v>
      </c>
      <c r="DZ3" s="47" t="s">
        <v>118</v>
      </c>
      <c r="EA3" s="47" t="s">
        <v>119</v>
      </c>
      <c r="EB3" s="47" t="s">
        <v>118</v>
      </c>
      <c r="EC3" s="47" t="s">
        <v>119</v>
      </c>
      <c r="ED3" s="47" t="s">
        <v>118</v>
      </c>
      <c r="EE3" s="47" t="s">
        <v>119</v>
      </c>
      <c r="EF3" s="47" t="s">
        <v>118</v>
      </c>
      <c r="EG3" s="47" t="s">
        <v>119</v>
      </c>
      <c r="EH3" s="47" t="s">
        <v>118</v>
      </c>
      <c r="EI3" s="47" t="s">
        <v>119</v>
      </c>
      <c r="EJ3" s="47" t="s">
        <v>118</v>
      </c>
      <c r="EK3" s="47" t="s">
        <v>119</v>
      </c>
      <c r="EL3" s="47" t="s">
        <v>118</v>
      </c>
      <c r="EM3" s="47" t="s">
        <v>119</v>
      </c>
      <c r="EN3" s="47" t="s">
        <v>118</v>
      </c>
      <c r="EO3" s="47" t="s">
        <v>119</v>
      </c>
      <c r="EQ3" s="47" t="s">
        <v>118</v>
      </c>
      <c r="ER3" s="47" t="s">
        <v>119</v>
      </c>
      <c r="EW3" s="60" t="s">
        <v>139</v>
      </c>
      <c r="EX3" s="60" t="s">
        <v>135</v>
      </c>
      <c r="EY3" s="60" t="s">
        <v>136</v>
      </c>
      <c r="EZ3" s="60" t="s">
        <v>137</v>
      </c>
      <c r="FA3" s="61" t="s">
        <v>138</v>
      </c>
      <c r="FB3" s="60" t="s">
        <v>140</v>
      </c>
      <c r="FC3" s="60"/>
      <c r="FD3" s="60" t="s">
        <v>141</v>
      </c>
    </row>
    <row r="4" spans="1:162" s="46" customFormat="1" ht="15.95" customHeight="1" x14ac:dyDescent="0.15">
      <c r="A4" s="40" t="s">
        <v>11</v>
      </c>
      <c r="B4" s="48">
        <v>33662</v>
      </c>
      <c r="C4" s="49">
        <v>20073606490</v>
      </c>
      <c r="D4" s="49">
        <v>17728962127</v>
      </c>
      <c r="E4" s="49">
        <v>1221931875</v>
      </c>
      <c r="F4" s="49">
        <v>1063757695</v>
      </c>
      <c r="G4" s="49">
        <v>58954793</v>
      </c>
      <c r="H4" s="49">
        <v>550269</v>
      </c>
      <c r="I4" s="49">
        <v>8975563580</v>
      </c>
      <c r="J4" s="49">
        <v>7899066836</v>
      </c>
      <c r="K4" s="49">
        <v>169831582</v>
      </c>
      <c r="L4" s="49">
        <v>829721560</v>
      </c>
      <c r="M4" s="49">
        <v>76943506</v>
      </c>
      <c r="N4" s="49">
        <f t="shared" ref="N4:S44" si="0">B4+H4</f>
        <v>583931</v>
      </c>
      <c r="O4" s="49">
        <f t="shared" si="0"/>
        <v>29049170070</v>
      </c>
      <c r="P4" s="49">
        <f t="shared" si="0"/>
        <v>25628028963</v>
      </c>
      <c r="Q4" s="49">
        <f t="shared" si="0"/>
        <v>1391763457</v>
      </c>
      <c r="R4" s="49">
        <f t="shared" si="0"/>
        <v>1893479255</v>
      </c>
      <c r="S4" s="49">
        <f t="shared" si="0"/>
        <v>135898299</v>
      </c>
      <c r="T4" s="48">
        <v>162</v>
      </c>
      <c r="U4" s="49">
        <v>31871690</v>
      </c>
      <c r="V4" s="49">
        <v>28042960</v>
      </c>
      <c r="W4" s="49">
        <v>846901</v>
      </c>
      <c r="X4" s="49">
        <v>2961139</v>
      </c>
      <c r="Y4" s="49">
        <v>20690</v>
      </c>
      <c r="Z4" s="49">
        <v>65757</v>
      </c>
      <c r="AA4" s="49">
        <v>943340380</v>
      </c>
      <c r="AB4" s="49">
        <v>828395294</v>
      </c>
      <c r="AC4" s="49">
        <v>289689</v>
      </c>
      <c r="AD4" s="49">
        <v>114525465</v>
      </c>
      <c r="AE4" s="49">
        <v>129932</v>
      </c>
      <c r="AF4" s="49">
        <f t="shared" ref="AF4:AK44" si="1">T4+Z4</f>
        <v>65919</v>
      </c>
      <c r="AG4" s="49">
        <f t="shared" si="1"/>
        <v>975212070</v>
      </c>
      <c r="AH4" s="49">
        <f t="shared" si="1"/>
        <v>856438254</v>
      </c>
      <c r="AI4" s="49">
        <f t="shared" si="1"/>
        <v>1136590</v>
      </c>
      <c r="AJ4" s="49">
        <f t="shared" si="1"/>
        <v>117486604</v>
      </c>
      <c r="AK4" s="49">
        <f t="shared" si="1"/>
        <v>150622</v>
      </c>
      <c r="AL4" s="48">
        <f t="shared" ref="AL4:AQ44" si="2">AF4+N4</f>
        <v>649850</v>
      </c>
      <c r="AM4" s="49">
        <f t="shared" si="2"/>
        <v>30024382140</v>
      </c>
      <c r="AN4" s="49">
        <f t="shared" si="2"/>
        <v>26484467217</v>
      </c>
      <c r="AO4" s="49">
        <f t="shared" si="2"/>
        <v>1392900047</v>
      </c>
      <c r="AP4" s="49">
        <f t="shared" si="2"/>
        <v>2010965859</v>
      </c>
      <c r="AQ4" s="49">
        <f t="shared" si="2"/>
        <v>136048921</v>
      </c>
      <c r="AR4" s="49">
        <v>402455</v>
      </c>
      <c r="AS4" s="49">
        <v>5098058280</v>
      </c>
      <c r="AT4" s="49">
        <v>4479289053</v>
      </c>
      <c r="AU4" s="49">
        <v>30270286</v>
      </c>
      <c r="AV4" s="49">
        <v>554582196</v>
      </c>
      <c r="AW4" s="49">
        <v>33916745</v>
      </c>
      <c r="AX4" s="49">
        <f t="shared" ref="AX4:BC44" si="3">AL4+AR4</f>
        <v>1052305</v>
      </c>
      <c r="AY4" s="49">
        <f t="shared" si="3"/>
        <v>35122440420</v>
      </c>
      <c r="AZ4" s="49">
        <f t="shared" si="3"/>
        <v>30963756270</v>
      </c>
      <c r="BA4" s="49">
        <f t="shared" si="3"/>
        <v>1423170333</v>
      </c>
      <c r="BB4" s="49">
        <f t="shared" si="3"/>
        <v>2565548055</v>
      </c>
      <c r="BC4" s="49">
        <f t="shared" si="3"/>
        <v>169965666</v>
      </c>
      <c r="BD4" s="48">
        <v>32262</v>
      </c>
      <c r="BE4" s="49">
        <v>1008641589</v>
      </c>
      <c r="BF4" s="49">
        <v>516106119</v>
      </c>
      <c r="BG4" s="49">
        <v>0</v>
      </c>
      <c r="BH4" s="49">
        <v>491405590</v>
      </c>
      <c r="BI4" s="49">
        <v>1129880</v>
      </c>
      <c r="BJ4" s="49">
        <v>161</v>
      </c>
      <c r="BK4" s="49">
        <v>978900</v>
      </c>
      <c r="BL4" s="49">
        <v>440560</v>
      </c>
      <c r="BM4" s="49">
        <v>0</v>
      </c>
      <c r="BN4" s="49">
        <v>535580</v>
      </c>
      <c r="BO4" s="49">
        <v>2760</v>
      </c>
      <c r="BP4" s="49">
        <f t="shared" ref="BP4:BU44" si="4">BD4+BJ4</f>
        <v>32423</v>
      </c>
      <c r="BQ4" s="49">
        <f t="shared" si="4"/>
        <v>1009620489</v>
      </c>
      <c r="BR4" s="49">
        <f t="shared" si="4"/>
        <v>516546679</v>
      </c>
      <c r="BS4" s="49">
        <f t="shared" si="4"/>
        <v>0</v>
      </c>
      <c r="BT4" s="49">
        <f t="shared" si="4"/>
        <v>491941170</v>
      </c>
      <c r="BU4" s="49">
        <f t="shared" si="4"/>
        <v>1132640</v>
      </c>
      <c r="BV4" s="48">
        <v>1652</v>
      </c>
      <c r="BW4" s="49">
        <v>229381430</v>
      </c>
      <c r="BX4" s="49">
        <v>203007018</v>
      </c>
      <c r="BY4" s="49">
        <v>8577755</v>
      </c>
      <c r="BZ4" s="49">
        <v>12128600</v>
      </c>
      <c r="CA4" s="49">
        <v>5668057</v>
      </c>
      <c r="CB4" s="49">
        <f t="shared" ref="CB4:CB44" si="5">AX4+BV4</f>
        <v>1053957</v>
      </c>
      <c r="CC4" s="49">
        <f t="shared" ref="CC4:CG44" si="6">AY4+BQ4+BW4</f>
        <v>36361442339</v>
      </c>
      <c r="CD4" s="49">
        <f t="shared" si="6"/>
        <v>31683309967</v>
      </c>
      <c r="CE4" s="49">
        <f t="shared" si="6"/>
        <v>1431748088</v>
      </c>
      <c r="CF4" s="49">
        <f t="shared" si="6"/>
        <v>3069617825</v>
      </c>
      <c r="CG4" s="49">
        <f t="shared" si="6"/>
        <v>176766363</v>
      </c>
      <c r="CH4" s="44"/>
      <c r="CI4" s="44"/>
      <c r="CJ4" s="44"/>
      <c r="CK4" s="44"/>
      <c r="CL4" s="44"/>
      <c r="CM4" s="44"/>
      <c r="CN4" s="50">
        <v>9192</v>
      </c>
      <c r="CO4" s="49">
        <v>57841512</v>
      </c>
      <c r="CP4" s="49">
        <v>50741748</v>
      </c>
      <c r="CQ4" s="49">
        <v>0</v>
      </c>
      <c r="CR4" s="49">
        <v>7099764</v>
      </c>
      <c r="CS4" s="49">
        <v>0</v>
      </c>
      <c r="CT4" s="49">
        <v>0</v>
      </c>
      <c r="CU4" s="49">
        <v>0</v>
      </c>
      <c r="CV4" s="49">
        <v>0</v>
      </c>
      <c r="CW4" s="49">
        <v>0</v>
      </c>
      <c r="CX4" s="49">
        <v>0</v>
      </c>
      <c r="CY4" s="49">
        <v>0</v>
      </c>
      <c r="CZ4" s="49">
        <v>0</v>
      </c>
      <c r="DA4" s="49">
        <v>0</v>
      </c>
      <c r="DB4" s="49">
        <v>0</v>
      </c>
      <c r="DC4" s="49">
        <v>0</v>
      </c>
      <c r="DD4" s="49">
        <v>0</v>
      </c>
      <c r="DE4" s="49">
        <v>0</v>
      </c>
      <c r="DF4" s="48">
        <f t="shared" ref="DF4:DK44" si="7">CN4+CT4+CZ4</f>
        <v>9192</v>
      </c>
      <c r="DG4" s="49">
        <f t="shared" si="7"/>
        <v>57841512</v>
      </c>
      <c r="DH4" s="49">
        <f t="shared" si="7"/>
        <v>50741748</v>
      </c>
      <c r="DI4" s="49">
        <f t="shared" si="7"/>
        <v>0</v>
      </c>
      <c r="DJ4" s="49">
        <f t="shared" si="7"/>
        <v>7099764</v>
      </c>
      <c r="DK4" s="49">
        <f t="shared" si="7"/>
        <v>0</v>
      </c>
      <c r="DL4" s="49">
        <f t="shared" ref="DL4:DQ44" si="8">CB4+DF4</f>
        <v>1063149</v>
      </c>
      <c r="DM4" s="49">
        <f t="shared" si="8"/>
        <v>36419283851</v>
      </c>
      <c r="DN4" s="49">
        <f t="shared" si="8"/>
        <v>31734051715</v>
      </c>
      <c r="DO4" s="49">
        <f t="shared" si="8"/>
        <v>1431748088</v>
      </c>
      <c r="DP4" s="49">
        <f t="shared" si="8"/>
        <v>3076717589</v>
      </c>
      <c r="DQ4" s="49">
        <f t="shared" si="8"/>
        <v>176766363</v>
      </c>
      <c r="DR4" s="49">
        <v>21295</v>
      </c>
      <c r="DS4" s="49">
        <v>10959</v>
      </c>
      <c r="DT4" s="49">
        <v>32254</v>
      </c>
      <c r="DU4" s="49">
        <v>4679</v>
      </c>
      <c r="DV4" s="49">
        <v>2272</v>
      </c>
      <c r="DX4" s="49">
        <v>9193</v>
      </c>
      <c r="DY4" s="49">
        <v>57853752</v>
      </c>
      <c r="DZ4" s="49">
        <v>1931</v>
      </c>
      <c r="EA4" s="49">
        <v>39171115</v>
      </c>
      <c r="EB4" s="49">
        <v>3851</v>
      </c>
      <c r="EC4" s="49">
        <v>121050505</v>
      </c>
      <c r="ED4" s="49">
        <v>1098</v>
      </c>
      <c r="EE4" s="49">
        <v>36302594</v>
      </c>
      <c r="EF4" s="49">
        <v>15</v>
      </c>
      <c r="EG4" s="49">
        <v>139560</v>
      </c>
      <c r="EH4" s="49">
        <v>4</v>
      </c>
      <c r="EI4" s="49">
        <v>265750</v>
      </c>
      <c r="EJ4" s="49">
        <v>0</v>
      </c>
      <c r="EK4" s="49">
        <v>0</v>
      </c>
      <c r="EL4" s="49">
        <v>0</v>
      </c>
      <c r="EM4" s="49">
        <v>0</v>
      </c>
      <c r="EN4" s="49">
        <f t="shared" ref="EN4:EN44" si="9">DX4+DZ4+EB4+ED4+EF4+EL4</f>
        <v>16088</v>
      </c>
      <c r="EO4" s="49">
        <f t="shared" ref="EO4:EO44" si="10">DY4+EA4+EC4+EE4+EG4+EM4</f>
        <v>254517526</v>
      </c>
      <c r="EQ4" s="49">
        <f t="shared" ref="EQ4:EQ44" si="11">CB4+EN4</f>
        <v>1070045</v>
      </c>
      <c r="ER4" s="49">
        <f t="shared" ref="ER4:ER44" si="12">CC4+EO4</f>
        <v>36615959865</v>
      </c>
      <c r="ET4" s="16" t="s">
        <v>43</v>
      </c>
      <c r="EU4" s="37">
        <v>33108</v>
      </c>
      <c r="EW4" s="59">
        <f>ROUND(ER4/EU4,0)</f>
        <v>1105955</v>
      </c>
      <c r="EX4" s="46">
        <f>RANK(EW4,$EW$4:$EW$45)</f>
        <v>4</v>
      </c>
      <c r="EY4" s="59">
        <f>C4+U4</f>
        <v>20105478180</v>
      </c>
      <c r="EZ4" s="59">
        <f>I4+AA4</f>
        <v>9918903960</v>
      </c>
      <c r="FA4" s="59">
        <f t="shared" ref="FA4:FA45" si="13">ER4-EY4-EZ4</f>
        <v>6591577725</v>
      </c>
      <c r="FB4" s="59">
        <f>ROUND(EY4/EU4,0)</f>
        <v>607269</v>
      </c>
      <c r="FC4" s="59">
        <f>RANK(FB4,$FB$4:$FB$45)</f>
        <v>17</v>
      </c>
      <c r="FD4" s="59">
        <f>ROUND(EZ4/EU4,0)</f>
        <v>299592</v>
      </c>
      <c r="FE4" s="46">
        <f>RANK(FD4,$FD$4:$FD$45)</f>
        <v>1</v>
      </c>
      <c r="FF4" s="59"/>
    </row>
    <row r="5" spans="1:162" s="46" customFormat="1" ht="15.95" customHeight="1" x14ac:dyDescent="0.15">
      <c r="A5" s="40" t="s">
        <v>16</v>
      </c>
      <c r="B5" s="48">
        <v>8455</v>
      </c>
      <c r="C5" s="49">
        <v>4969351890</v>
      </c>
      <c r="D5" s="49">
        <v>4368821688</v>
      </c>
      <c r="E5" s="49">
        <v>319396346</v>
      </c>
      <c r="F5" s="49">
        <v>259539893</v>
      </c>
      <c r="G5" s="49">
        <v>21593963</v>
      </c>
      <c r="H5" s="49">
        <v>126268</v>
      </c>
      <c r="I5" s="49">
        <v>2048460210</v>
      </c>
      <c r="J5" s="49">
        <v>1791326979</v>
      </c>
      <c r="K5" s="49">
        <v>41334198</v>
      </c>
      <c r="L5" s="49">
        <v>203061396</v>
      </c>
      <c r="M5" s="49">
        <v>12737337</v>
      </c>
      <c r="N5" s="49">
        <f t="shared" si="0"/>
        <v>134723</v>
      </c>
      <c r="O5" s="49">
        <f t="shared" si="0"/>
        <v>7017812100</v>
      </c>
      <c r="P5" s="49">
        <f t="shared" si="0"/>
        <v>6160148667</v>
      </c>
      <c r="Q5" s="49">
        <f t="shared" si="0"/>
        <v>360730544</v>
      </c>
      <c r="R5" s="49">
        <f t="shared" si="0"/>
        <v>462601289</v>
      </c>
      <c r="S5" s="49">
        <f t="shared" si="0"/>
        <v>34331300</v>
      </c>
      <c r="T5" s="48">
        <v>27</v>
      </c>
      <c r="U5" s="49">
        <v>8688970</v>
      </c>
      <c r="V5" s="49">
        <v>7674483</v>
      </c>
      <c r="W5" s="49">
        <v>315226</v>
      </c>
      <c r="X5" s="49">
        <v>699261</v>
      </c>
      <c r="Y5" s="49">
        <v>0</v>
      </c>
      <c r="Z5" s="49">
        <v>15476</v>
      </c>
      <c r="AA5" s="49">
        <v>219812900</v>
      </c>
      <c r="AB5" s="49">
        <v>192030936</v>
      </c>
      <c r="AC5" s="49">
        <v>37618</v>
      </c>
      <c r="AD5" s="49">
        <v>27719976</v>
      </c>
      <c r="AE5" s="49">
        <v>24370</v>
      </c>
      <c r="AF5" s="49">
        <f t="shared" si="1"/>
        <v>15503</v>
      </c>
      <c r="AG5" s="49">
        <f t="shared" si="1"/>
        <v>228501870</v>
      </c>
      <c r="AH5" s="49">
        <f t="shared" si="1"/>
        <v>199705419</v>
      </c>
      <c r="AI5" s="49">
        <f t="shared" si="1"/>
        <v>352844</v>
      </c>
      <c r="AJ5" s="49">
        <f t="shared" si="1"/>
        <v>28419237</v>
      </c>
      <c r="AK5" s="49">
        <f t="shared" si="1"/>
        <v>24370</v>
      </c>
      <c r="AL5" s="48">
        <f t="shared" si="2"/>
        <v>150226</v>
      </c>
      <c r="AM5" s="49">
        <f t="shared" si="2"/>
        <v>7246313970</v>
      </c>
      <c r="AN5" s="49">
        <f t="shared" si="2"/>
        <v>6359854086</v>
      </c>
      <c r="AO5" s="49">
        <f t="shared" si="2"/>
        <v>361083388</v>
      </c>
      <c r="AP5" s="49">
        <f t="shared" si="2"/>
        <v>491020526</v>
      </c>
      <c r="AQ5" s="49">
        <f t="shared" si="2"/>
        <v>34355670</v>
      </c>
      <c r="AR5" s="49">
        <v>85946</v>
      </c>
      <c r="AS5" s="49">
        <v>1111363310</v>
      </c>
      <c r="AT5" s="49">
        <v>970550919</v>
      </c>
      <c r="AU5" s="49">
        <v>4362857</v>
      </c>
      <c r="AV5" s="49">
        <v>128361586</v>
      </c>
      <c r="AW5" s="49">
        <v>8087948</v>
      </c>
      <c r="AX5" s="49">
        <f t="shared" si="3"/>
        <v>236172</v>
      </c>
      <c r="AY5" s="49">
        <f t="shared" si="3"/>
        <v>8357677280</v>
      </c>
      <c r="AZ5" s="49">
        <f t="shared" si="3"/>
        <v>7330405005</v>
      </c>
      <c r="BA5" s="49">
        <f t="shared" si="3"/>
        <v>365446245</v>
      </c>
      <c r="BB5" s="49">
        <f t="shared" si="3"/>
        <v>619382112</v>
      </c>
      <c r="BC5" s="49">
        <f t="shared" si="3"/>
        <v>42443618</v>
      </c>
      <c r="BD5" s="48">
        <v>8200</v>
      </c>
      <c r="BE5" s="49">
        <v>276521288</v>
      </c>
      <c r="BF5" s="49">
        <v>147618328</v>
      </c>
      <c r="BG5" s="49">
        <v>0</v>
      </c>
      <c r="BH5" s="49">
        <v>128499385</v>
      </c>
      <c r="BI5" s="49">
        <v>403575</v>
      </c>
      <c r="BJ5" s="49">
        <v>27</v>
      </c>
      <c r="BK5" s="49">
        <v>320079</v>
      </c>
      <c r="BL5" s="49">
        <v>165249</v>
      </c>
      <c r="BM5" s="49">
        <v>0</v>
      </c>
      <c r="BN5" s="49">
        <v>154830</v>
      </c>
      <c r="BO5" s="49">
        <v>0</v>
      </c>
      <c r="BP5" s="49">
        <f t="shared" si="4"/>
        <v>8227</v>
      </c>
      <c r="BQ5" s="49">
        <f t="shared" si="4"/>
        <v>276841367</v>
      </c>
      <c r="BR5" s="49">
        <f t="shared" si="4"/>
        <v>147783577</v>
      </c>
      <c r="BS5" s="49">
        <f t="shared" si="4"/>
        <v>0</v>
      </c>
      <c r="BT5" s="49">
        <f t="shared" si="4"/>
        <v>128654215</v>
      </c>
      <c r="BU5" s="49">
        <f t="shared" si="4"/>
        <v>403575</v>
      </c>
      <c r="BV5" s="48">
        <v>354</v>
      </c>
      <c r="BW5" s="49">
        <v>41362590</v>
      </c>
      <c r="BX5" s="49">
        <v>35370937</v>
      </c>
      <c r="BY5" s="49">
        <v>1295242</v>
      </c>
      <c r="BZ5" s="49">
        <v>2068575</v>
      </c>
      <c r="CA5" s="49">
        <v>2627836</v>
      </c>
      <c r="CB5" s="49">
        <f t="shared" si="5"/>
        <v>236526</v>
      </c>
      <c r="CC5" s="49">
        <f t="shared" si="6"/>
        <v>8675881237</v>
      </c>
      <c r="CD5" s="49">
        <f t="shared" si="6"/>
        <v>7513559519</v>
      </c>
      <c r="CE5" s="49">
        <f t="shared" si="6"/>
        <v>366741487</v>
      </c>
      <c r="CF5" s="49">
        <f t="shared" si="6"/>
        <v>750104902</v>
      </c>
      <c r="CG5" s="49">
        <f t="shared" si="6"/>
        <v>45475029</v>
      </c>
      <c r="CH5" s="44"/>
      <c r="CI5" s="44"/>
      <c r="CJ5" s="44"/>
      <c r="CK5" s="44"/>
      <c r="CL5" s="44"/>
      <c r="CM5" s="44"/>
      <c r="CN5" s="50">
        <v>2378</v>
      </c>
      <c r="CO5" s="49">
        <v>17435643</v>
      </c>
      <c r="CP5" s="49">
        <v>15216265</v>
      </c>
      <c r="CQ5" s="49">
        <v>0</v>
      </c>
      <c r="CR5" s="49">
        <v>2219378</v>
      </c>
      <c r="CS5" s="49">
        <v>0</v>
      </c>
      <c r="CT5" s="49">
        <v>0</v>
      </c>
      <c r="CU5" s="49">
        <v>0</v>
      </c>
      <c r="CV5" s="49">
        <v>0</v>
      </c>
      <c r="CW5" s="49">
        <v>0</v>
      </c>
      <c r="CX5" s="49">
        <v>0</v>
      </c>
      <c r="CY5" s="49">
        <v>0</v>
      </c>
      <c r="CZ5" s="49">
        <v>0</v>
      </c>
      <c r="DA5" s="49">
        <v>0</v>
      </c>
      <c r="DB5" s="49">
        <v>0</v>
      </c>
      <c r="DC5" s="49">
        <v>0</v>
      </c>
      <c r="DD5" s="49">
        <v>0</v>
      </c>
      <c r="DE5" s="49">
        <v>0</v>
      </c>
      <c r="DF5" s="48">
        <f t="shared" si="7"/>
        <v>2378</v>
      </c>
      <c r="DG5" s="49">
        <f t="shared" si="7"/>
        <v>17435643</v>
      </c>
      <c r="DH5" s="49">
        <f t="shared" si="7"/>
        <v>15216265</v>
      </c>
      <c r="DI5" s="49">
        <f t="shared" si="7"/>
        <v>0</v>
      </c>
      <c r="DJ5" s="49">
        <f t="shared" si="7"/>
        <v>2219378</v>
      </c>
      <c r="DK5" s="49">
        <f t="shared" si="7"/>
        <v>0</v>
      </c>
      <c r="DL5" s="49">
        <f t="shared" si="8"/>
        <v>238904</v>
      </c>
      <c r="DM5" s="49">
        <f t="shared" si="8"/>
        <v>8693316880</v>
      </c>
      <c r="DN5" s="49">
        <f t="shared" si="8"/>
        <v>7528775784</v>
      </c>
      <c r="DO5" s="49">
        <f t="shared" si="8"/>
        <v>366741487</v>
      </c>
      <c r="DP5" s="49">
        <f t="shared" si="8"/>
        <v>752324280</v>
      </c>
      <c r="DQ5" s="49">
        <f t="shared" si="8"/>
        <v>45475029</v>
      </c>
      <c r="DR5" s="49">
        <v>5667</v>
      </c>
      <c r="DS5" s="49">
        <v>2466</v>
      </c>
      <c r="DT5" s="49">
        <v>8133</v>
      </c>
      <c r="DU5" s="49">
        <v>1357</v>
      </c>
      <c r="DV5" s="49">
        <v>492</v>
      </c>
      <c r="DX5" s="49">
        <v>2378</v>
      </c>
      <c r="DY5" s="49">
        <v>17435643</v>
      </c>
      <c r="DZ5" s="49">
        <v>604</v>
      </c>
      <c r="EA5" s="49">
        <v>14350800</v>
      </c>
      <c r="EB5" s="49">
        <v>718</v>
      </c>
      <c r="EC5" s="49">
        <v>23230045</v>
      </c>
      <c r="ED5" s="49">
        <v>280</v>
      </c>
      <c r="EE5" s="49">
        <v>8896485</v>
      </c>
      <c r="EF5" s="49">
        <v>5</v>
      </c>
      <c r="EG5" s="49">
        <v>79490</v>
      </c>
      <c r="EH5" s="49">
        <v>0</v>
      </c>
      <c r="EI5" s="49">
        <v>0</v>
      </c>
      <c r="EJ5" s="49">
        <v>0</v>
      </c>
      <c r="EK5" s="49">
        <v>0</v>
      </c>
      <c r="EL5" s="49">
        <v>0</v>
      </c>
      <c r="EM5" s="49">
        <v>0</v>
      </c>
      <c r="EN5" s="49">
        <f t="shared" si="9"/>
        <v>3985</v>
      </c>
      <c r="EO5" s="49">
        <f t="shared" si="10"/>
        <v>63992463</v>
      </c>
      <c r="EQ5" s="49">
        <f t="shared" si="11"/>
        <v>240511</v>
      </c>
      <c r="ER5" s="49">
        <f t="shared" si="12"/>
        <v>8739873700</v>
      </c>
      <c r="ET5" s="16" t="s">
        <v>44</v>
      </c>
      <c r="EU5" s="37">
        <v>8435</v>
      </c>
      <c r="EW5" s="59">
        <f t="shared" ref="EW5:EW45" si="14">ROUND(ER5/EU5,0)</f>
        <v>1036144</v>
      </c>
      <c r="EX5" s="46">
        <f t="shared" ref="EX5:EX45" si="15">RANK(EW5,$EW$4:$EW$45)</f>
        <v>16</v>
      </c>
      <c r="EY5" s="59">
        <f t="shared" ref="EY5:EY45" si="16">C5+U5</f>
        <v>4978040860</v>
      </c>
      <c r="EZ5" s="59">
        <f t="shared" ref="EZ5:EZ45" si="17">I5+AA5</f>
        <v>2268273110</v>
      </c>
      <c r="FA5" s="59">
        <f t="shared" si="13"/>
        <v>1493559730</v>
      </c>
      <c r="FB5" s="59">
        <f t="shared" ref="FB5:FB45" si="18">ROUND(EY5/EU5,0)</f>
        <v>590165</v>
      </c>
      <c r="FC5" s="59">
        <f t="shared" ref="FC5:FC45" si="19">RANK(FB5,$FB$4:$FB$45)</f>
        <v>21</v>
      </c>
      <c r="FD5" s="59">
        <f t="shared" ref="FD5:FD45" si="20">ROUND(EZ5/EU5,0)</f>
        <v>268912</v>
      </c>
      <c r="FE5" s="46">
        <f t="shared" ref="FE5:FE45" si="21">RANK(FD5,$FD$4:$FD$45)</f>
        <v>7</v>
      </c>
    </row>
    <row r="6" spans="1:162" s="46" customFormat="1" ht="15.95" customHeight="1" x14ac:dyDescent="0.15">
      <c r="A6" s="40" t="s">
        <v>28</v>
      </c>
      <c r="B6" s="48">
        <v>4508</v>
      </c>
      <c r="C6" s="49">
        <v>2199902800</v>
      </c>
      <c r="D6" s="49">
        <v>1961514472</v>
      </c>
      <c r="E6" s="49">
        <v>125701670</v>
      </c>
      <c r="F6" s="49">
        <v>107351137</v>
      </c>
      <c r="G6" s="49">
        <v>5335521</v>
      </c>
      <c r="H6" s="49">
        <v>74555</v>
      </c>
      <c r="I6" s="49">
        <v>1094471460</v>
      </c>
      <c r="J6" s="49">
        <v>968942880</v>
      </c>
      <c r="K6" s="49">
        <v>15562650</v>
      </c>
      <c r="L6" s="49">
        <v>106169440</v>
      </c>
      <c r="M6" s="49">
        <v>3796490</v>
      </c>
      <c r="N6" s="49">
        <f t="shared" si="0"/>
        <v>79063</v>
      </c>
      <c r="O6" s="49">
        <f t="shared" si="0"/>
        <v>3294374260</v>
      </c>
      <c r="P6" s="49">
        <f t="shared" si="0"/>
        <v>2930457352</v>
      </c>
      <c r="Q6" s="49">
        <f t="shared" si="0"/>
        <v>141264320</v>
      </c>
      <c r="R6" s="49">
        <f t="shared" si="0"/>
        <v>213520577</v>
      </c>
      <c r="S6" s="49">
        <f t="shared" si="0"/>
        <v>9132011</v>
      </c>
      <c r="T6" s="48">
        <v>9</v>
      </c>
      <c r="U6" s="49">
        <v>2579740</v>
      </c>
      <c r="V6" s="49">
        <v>2033999</v>
      </c>
      <c r="W6" s="49">
        <v>296316</v>
      </c>
      <c r="X6" s="49">
        <v>249425</v>
      </c>
      <c r="Y6" s="49">
        <v>0</v>
      </c>
      <c r="Z6" s="49">
        <v>5740</v>
      </c>
      <c r="AA6" s="49">
        <v>75974200</v>
      </c>
      <c r="AB6" s="49">
        <v>67159460</v>
      </c>
      <c r="AC6" s="49">
        <v>73070</v>
      </c>
      <c r="AD6" s="49">
        <v>8733469</v>
      </c>
      <c r="AE6" s="49">
        <v>8201</v>
      </c>
      <c r="AF6" s="49">
        <f t="shared" si="1"/>
        <v>5749</v>
      </c>
      <c r="AG6" s="49">
        <f t="shared" si="1"/>
        <v>78553940</v>
      </c>
      <c r="AH6" s="49">
        <f t="shared" si="1"/>
        <v>69193459</v>
      </c>
      <c r="AI6" s="49">
        <f t="shared" si="1"/>
        <v>369386</v>
      </c>
      <c r="AJ6" s="49">
        <f t="shared" si="1"/>
        <v>8982894</v>
      </c>
      <c r="AK6" s="49">
        <f t="shared" si="1"/>
        <v>8201</v>
      </c>
      <c r="AL6" s="48">
        <f t="shared" si="2"/>
        <v>84812</v>
      </c>
      <c r="AM6" s="49">
        <f t="shared" si="2"/>
        <v>3372928200</v>
      </c>
      <c r="AN6" s="49">
        <f t="shared" si="2"/>
        <v>2999650811</v>
      </c>
      <c r="AO6" s="49">
        <f t="shared" si="2"/>
        <v>141633706</v>
      </c>
      <c r="AP6" s="49">
        <f t="shared" si="2"/>
        <v>222503471</v>
      </c>
      <c r="AQ6" s="49">
        <f t="shared" si="2"/>
        <v>9140212</v>
      </c>
      <c r="AR6" s="49">
        <v>54451</v>
      </c>
      <c r="AS6" s="49">
        <v>707558170</v>
      </c>
      <c r="AT6" s="49">
        <v>629974313</v>
      </c>
      <c r="AU6" s="49">
        <v>2500468</v>
      </c>
      <c r="AV6" s="49">
        <v>72264872</v>
      </c>
      <c r="AW6" s="49">
        <v>2818517</v>
      </c>
      <c r="AX6" s="49">
        <f t="shared" si="3"/>
        <v>139263</v>
      </c>
      <c r="AY6" s="49">
        <f t="shared" si="3"/>
        <v>4080486370</v>
      </c>
      <c r="AZ6" s="49">
        <f t="shared" si="3"/>
        <v>3629625124</v>
      </c>
      <c r="BA6" s="49">
        <f t="shared" si="3"/>
        <v>144134174</v>
      </c>
      <c r="BB6" s="49">
        <f t="shared" si="3"/>
        <v>294768343</v>
      </c>
      <c r="BC6" s="49">
        <f t="shared" si="3"/>
        <v>11958729</v>
      </c>
      <c r="BD6" s="48">
        <v>4377</v>
      </c>
      <c r="BE6" s="49">
        <v>125396063</v>
      </c>
      <c r="BF6" s="49">
        <v>74678113</v>
      </c>
      <c r="BG6" s="49">
        <v>0</v>
      </c>
      <c r="BH6" s="49">
        <v>50473600</v>
      </c>
      <c r="BI6" s="49">
        <v>244350</v>
      </c>
      <c r="BJ6" s="49">
        <v>9</v>
      </c>
      <c r="BK6" s="49">
        <v>74579</v>
      </c>
      <c r="BL6" s="49">
        <v>29529</v>
      </c>
      <c r="BM6" s="49">
        <v>0</v>
      </c>
      <c r="BN6" s="49">
        <v>45050</v>
      </c>
      <c r="BO6" s="49">
        <v>0</v>
      </c>
      <c r="BP6" s="49">
        <f t="shared" si="4"/>
        <v>4386</v>
      </c>
      <c r="BQ6" s="49">
        <f t="shared" si="4"/>
        <v>125470642</v>
      </c>
      <c r="BR6" s="49">
        <f t="shared" si="4"/>
        <v>74707642</v>
      </c>
      <c r="BS6" s="49">
        <f t="shared" si="4"/>
        <v>0</v>
      </c>
      <c r="BT6" s="49">
        <f t="shared" si="4"/>
        <v>50518650</v>
      </c>
      <c r="BU6" s="49">
        <f t="shared" si="4"/>
        <v>244350</v>
      </c>
      <c r="BV6" s="48">
        <v>185</v>
      </c>
      <c r="BW6" s="49">
        <v>14090260</v>
      </c>
      <c r="BX6" s="49">
        <v>12504478</v>
      </c>
      <c r="BY6" s="49">
        <v>240907</v>
      </c>
      <c r="BZ6" s="49">
        <v>727654</v>
      </c>
      <c r="CA6" s="49">
        <v>617221</v>
      </c>
      <c r="CB6" s="49">
        <f t="shared" si="5"/>
        <v>139448</v>
      </c>
      <c r="CC6" s="49">
        <f t="shared" si="6"/>
        <v>4220047272</v>
      </c>
      <c r="CD6" s="49">
        <f t="shared" si="6"/>
        <v>3716837244</v>
      </c>
      <c r="CE6" s="49">
        <f t="shared" si="6"/>
        <v>144375081</v>
      </c>
      <c r="CF6" s="49">
        <f t="shared" si="6"/>
        <v>346014647</v>
      </c>
      <c r="CG6" s="49">
        <f t="shared" si="6"/>
        <v>12820300</v>
      </c>
      <c r="CH6" s="44"/>
      <c r="CI6" s="44"/>
      <c r="CJ6" s="44"/>
      <c r="CK6" s="44"/>
      <c r="CL6" s="44"/>
      <c r="CM6" s="44"/>
      <c r="CN6" s="50">
        <v>1237</v>
      </c>
      <c r="CO6" s="49">
        <v>8547112</v>
      </c>
      <c r="CP6" s="49">
        <v>7601423</v>
      </c>
      <c r="CQ6" s="49">
        <v>0</v>
      </c>
      <c r="CR6" s="49">
        <v>945689</v>
      </c>
      <c r="CS6" s="49">
        <v>0</v>
      </c>
      <c r="CT6" s="49">
        <v>0</v>
      </c>
      <c r="CU6" s="49">
        <v>0</v>
      </c>
      <c r="CV6" s="49">
        <v>0</v>
      </c>
      <c r="CW6" s="49">
        <v>0</v>
      </c>
      <c r="CX6" s="49">
        <v>0</v>
      </c>
      <c r="CY6" s="49">
        <v>0</v>
      </c>
      <c r="CZ6" s="49">
        <v>0</v>
      </c>
      <c r="DA6" s="49">
        <v>0</v>
      </c>
      <c r="DB6" s="49">
        <v>0</v>
      </c>
      <c r="DC6" s="49">
        <v>0</v>
      </c>
      <c r="DD6" s="49">
        <v>0</v>
      </c>
      <c r="DE6" s="49">
        <v>0</v>
      </c>
      <c r="DF6" s="48">
        <f t="shared" si="7"/>
        <v>1237</v>
      </c>
      <c r="DG6" s="49">
        <f t="shared" si="7"/>
        <v>8547112</v>
      </c>
      <c r="DH6" s="49">
        <f t="shared" si="7"/>
        <v>7601423</v>
      </c>
      <c r="DI6" s="49">
        <f t="shared" si="7"/>
        <v>0</v>
      </c>
      <c r="DJ6" s="49">
        <f t="shared" si="7"/>
        <v>945689</v>
      </c>
      <c r="DK6" s="49">
        <f t="shared" si="7"/>
        <v>0</v>
      </c>
      <c r="DL6" s="49">
        <f t="shared" si="8"/>
        <v>140685</v>
      </c>
      <c r="DM6" s="49">
        <f t="shared" si="8"/>
        <v>4228594384</v>
      </c>
      <c r="DN6" s="49">
        <f t="shared" si="8"/>
        <v>3724438667</v>
      </c>
      <c r="DO6" s="49">
        <f t="shared" si="8"/>
        <v>144375081</v>
      </c>
      <c r="DP6" s="49">
        <f t="shared" si="8"/>
        <v>346960336</v>
      </c>
      <c r="DQ6" s="49">
        <f t="shared" si="8"/>
        <v>12820300</v>
      </c>
      <c r="DR6" s="49">
        <v>2818</v>
      </c>
      <c r="DS6" s="49">
        <v>1035</v>
      </c>
      <c r="DT6" s="49">
        <v>3853</v>
      </c>
      <c r="DU6" s="49">
        <v>447</v>
      </c>
      <c r="DV6" s="49">
        <v>74</v>
      </c>
      <c r="DX6" s="49">
        <v>1237</v>
      </c>
      <c r="DY6" s="49">
        <v>8547112</v>
      </c>
      <c r="DZ6" s="49">
        <v>202</v>
      </c>
      <c r="EA6" s="49">
        <v>2561080</v>
      </c>
      <c r="EB6" s="49">
        <v>549</v>
      </c>
      <c r="EC6" s="49">
        <v>11715235</v>
      </c>
      <c r="ED6" s="49">
        <v>158</v>
      </c>
      <c r="EE6" s="49">
        <v>4763047</v>
      </c>
      <c r="EF6" s="49">
        <v>13</v>
      </c>
      <c r="EG6" s="49">
        <v>190780</v>
      </c>
      <c r="EH6" s="49">
        <v>0</v>
      </c>
      <c r="EI6" s="49">
        <v>0</v>
      </c>
      <c r="EJ6" s="49">
        <v>0</v>
      </c>
      <c r="EK6" s="49">
        <v>0</v>
      </c>
      <c r="EL6" s="49">
        <v>0</v>
      </c>
      <c r="EM6" s="49">
        <v>0</v>
      </c>
      <c r="EN6" s="49">
        <f t="shared" si="9"/>
        <v>2159</v>
      </c>
      <c r="EO6" s="49">
        <f t="shared" si="10"/>
        <v>27777254</v>
      </c>
      <c r="EQ6" s="49">
        <f t="shared" si="11"/>
        <v>141607</v>
      </c>
      <c r="ER6" s="49">
        <f t="shared" si="12"/>
        <v>4247824526</v>
      </c>
      <c r="ET6" s="16" t="s">
        <v>45</v>
      </c>
      <c r="EU6" s="37">
        <v>4614</v>
      </c>
      <c r="EW6" s="59">
        <f t="shared" si="14"/>
        <v>920638</v>
      </c>
      <c r="EX6" s="46">
        <f t="shared" si="15"/>
        <v>34</v>
      </c>
      <c r="EY6" s="59">
        <f t="shared" si="16"/>
        <v>2202482540</v>
      </c>
      <c r="EZ6" s="59">
        <f t="shared" si="17"/>
        <v>1170445660</v>
      </c>
      <c r="FA6" s="59">
        <f t="shared" si="13"/>
        <v>874896326</v>
      </c>
      <c r="FB6" s="59">
        <f t="shared" si="18"/>
        <v>477348</v>
      </c>
      <c r="FC6" s="59">
        <f t="shared" si="19"/>
        <v>40</v>
      </c>
      <c r="FD6" s="59">
        <f t="shared" si="20"/>
        <v>253673</v>
      </c>
      <c r="FE6" s="46">
        <f t="shared" si="21"/>
        <v>15</v>
      </c>
    </row>
    <row r="7" spans="1:162" s="46" customFormat="1" ht="15.95" customHeight="1" x14ac:dyDescent="0.15">
      <c r="A7" s="40" t="s">
        <v>9</v>
      </c>
      <c r="B7" s="48">
        <v>8881</v>
      </c>
      <c r="C7" s="49">
        <v>5600097730</v>
      </c>
      <c r="D7" s="49">
        <v>4934603361</v>
      </c>
      <c r="E7" s="49">
        <v>358392259</v>
      </c>
      <c r="F7" s="49">
        <v>291216173</v>
      </c>
      <c r="G7" s="49">
        <v>15885937</v>
      </c>
      <c r="H7" s="49">
        <v>160119</v>
      </c>
      <c r="I7" s="49">
        <v>2451576710</v>
      </c>
      <c r="J7" s="49">
        <v>2154914261</v>
      </c>
      <c r="K7" s="49">
        <v>42545640</v>
      </c>
      <c r="L7" s="49">
        <v>241888543</v>
      </c>
      <c r="M7" s="49">
        <v>12228266</v>
      </c>
      <c r="N7" s="49">
        <f t="shared" si="0"/>
        <v>169000</v>
      </c>
      <c r="O7" s="49">
        <f t="shared" si="0"/>
        <v>8051674440</v>
      </c>
      <c r="P7" s="49">
        <f t="shared" si="0"/>
        <v>7089517622</v>
      </c>
      <c r="Q7" s="49">
        <f t="shared" si="0"/>
        <v>400937899</v>
      </c>
      <c r="R7" s="49">
        <f t="shared" si="0"/>
        <v>533104716</v>
      </c>
      <c r="S7" s="49">
        <f t="shared" si="0"/>
        <v>28114203</v>
      </c>
      <c r="T7" s="48">
        <v>16</v>
      </c>
      <c r="U7" s="49">
        <v>3134780</v>
      </c>
      <c r="V7" s="49">
        <v>2804078</v>
      </c>
      <c r="W7" s="49">
        <v>10417</v>
      </c>
      <c r="X7" s="49">
        <v>320285</v>
      </c>
      <c r="Y7" s="49">
        <v>0</v>
      </c>
      <c r="Z7" s="49">
        <v>19096</v>
      </c>
      <c r="AA7" s="49">
        <v>266740310</v>
      </c>
      <c r="AB7" s="49">
        <v>233748933</v>
      </c>
      <c r="AC7" s="49">
        <v>54651</v>
      </c>
      <c r="AD7" s="49">
        <v>32903649</v>
      </c>
      <c r="AE7" s="49">
        <v>33077</v>
      </c>
      <c r="AF7" s="49">
        <f t="shared" si="1"/>
        <v>19112</v>
      </c>
      <c r="AG7" s="49">
        <f t="shared" si="1"/>
        <v>269875090</v>
      </c>
      <c r="AH7" s="49">
        <f t="shared" si="1"/>
        <v>236553011</v>
      </c>
      <c r="AI7" s="49">
        <f t="shared" si="1"/>
        <v>65068</v>
      </c>
      <c r="AJ7" s="49">
        <f t="shared" si="1"/>
        <v>33223934</v>
      </c>
      <c r="AK7" s="49">
        <f t="shared" si="1"/>
        <v>33077</v>
      </c>
      <c r="AL7" s="48">
        <f t="shared" si="2"/>
        <v>188112</v>
      </c>
      <c r="AM7" s="49">
        <f t="shared" si="2"/>
        <v>8321549530</v>
      </c>
      <c r="AN7" s="49">
        <f t="shared" si="2"/>
        <v>7326070633</v>
      </c>
      <c r="AO7" s="49">
        <f t="shared" si="2"/>
        <v>401002967</v>
      </c>
      <c r="AP7" s="49">
        <f t="shared" si="2"/>
        <v>566328650</v>
      </c>
      <c r="AQ7" s="49">
        <f t="shared" si="2"/>
        <v>28147280</v>
      </c>
      <c r="AR7" s="49">
        <v>116870</v>
      </c>
      <c r="AS7" s="49">
        <v>1489203470</v>
      </c>
      <c r="AT7" s="49">
        <v>1309082244</v>
      </c>
      <c r="AU7" s="49">
        <v>7372394</v>
      </c>
      <c r="AV7" s="49">
        <v>160326654</v>
      </c>
      <c r="AW7" s="49">
        <v>12422178</v>
      </c>
      <c r="AX7" s="49">
        <f t="shared" si="3"/>
        <v>304982</v>
      </c>
      <c r="AY7" s="49">
        <f t="shared" si="3"/>
        <v>9810753000</v>
      </c>
      <c r="AZ7" s="49">
        <f t="shared" si="3"/>
        <v>8635152877</v>
      </c>
      <c r="BA7" s="49">
        <f t="shared" si="3"/>
        <v>408375361</v>
      </c>
      <c r="BB7" s="49">
        <f t="shared" si="3"/>
        <v>726655304</v>
      </c>
      <c r="BC7" s="49">
        <f t="shared" si="3"/>
        <v>40569458</v>
      </c>
      <c r="BD7" s="48">
        <v>8599</v>
      </c>
      <c r="BE7" s="49">
        <v>272464077</v>
      </c>
      <c r="BF7" s="49">
        <v>138473777</v>
      </c>
      <c r="BG7" s="49">
        <v>0</v>
      </c>
      <c r="BH7" s="49">
        <v>133942430</v>
      </c>
      <c r="BI7" s="49">
        <v>47870</v>
      </c>
      <c r="BJ7" s="49">
        <v>16</v>
      </c>
      <c r="BK7" s="49">
        <v>87382</v>
      </c>
      <c r="BL7" s="49">
        <v>33562</v>
      </c>
      <c r="BM7" s="49">
        <v>0</v>
      </c>
      <c r="BN7" s="49">
        <v>53820</v>
      </c>
      <c r="BO7" s="49">
        <v>0</v>
      </c>
      <c r="BP7" s="49">
        <f t="shared" si="4"/>
        <v>8615</v>
      </c>
      <c r="BQ7" s="49">
        <f t="shared" si="4"/>
        <v>272551459</v>
      </c>
      <c r="BR7" s="49">
        <f t="shared" si="4"/>
        <v>138507339</v>
      </c>
      <c r="BS7" s="49">
        <f t="shared" si="4"/>
        <v>0</v>
      </c>
      <c r="BT7" s="49">
        <f t="shared" si="4"/>
        <v>133996250</v>
      </c>
      <c r="BU7" s="49">
        <f t="shared" si="4"/>
        <v>47870</v>
      </c>
      <c r="BV7" s="48">
        <v>578</v>
      </c>
      <c r="BW7" s="49">
        <v>76643020</v>
      </c>
      <c r="BX7" s="49">
        <v>68550646</v>
      </c>
      <c r="BY7" s="49">
        <v>2176438</v>
      </c>
      <c r="BZ7" s="49">
        <v>2635951</v>
      </c>
      <c r="CA7" s="49">
        <v>3279985</v>
      </c>
      <c r="CB7" s="49">
        <f t="shared" si="5"/>
        <v>305560</v>
      </c>
      <c r="CC7" s="49">
        <f t="shared" si="6"/>
        <v>10159947479</v>
      </c>
      <c r="CD7" s="49">
        <f t="shared" si="6"/>
        <v>8842210862</v>
      </c>
      <c r="CE7" s="49">
        <f t="shared" si="6"/>
        <v>410551799</v>
      </c>
      <c r="CF7" s="49">
        <f t="shared" si="6"/>
        <v>863287505</v>
      </c>
      <c r="CG7" s="49">
        <f t="shared" si="6"/>
        <v>43897313</v>
      </c>
      <c r="CH7" s="44"/>
      <c r="CI7" s="44"/>
      <c r="CJ7" s="44"/>
      <c r="CK7" s="44"/>
      <c r="CL7" s="44"/>
      <c r="CM7" s="44"/>
      <c r="CN7" s="50">
        <v>1827</v>
      </c>
      <c r="CO7" s="49">
        <v>12477892</v>
      </c>
      <c r="CP7" s="49">
        <v>10788281</v>
      </c>
      <c r="CQ7" s="49">
        <v>0</v>
      </c>
      <c r="CR7" s="49">
        <v>1689611</v>
      </c>
      <c r="CS7" s="49">
        <v>0</v>
      </c>
      <c r="CT7" s="49">
        <v>0</v>
      </c>
      <c r="CU7" s="49">
        <v>0</v>
      </c>
      <c r="CV7" s="49">
        <v>0</v>
      </c>
      <c r="CW7" s="49">
        <v>0</v>
      </c>
      <c r="CX7" s="49">
        <v>0</v>
      </c>
      <c r="CY7" s="49">
        <v>0</v>
      </c>
      <c r="CZ7" s="49">
        <v>0</v>
      </c>
      <c r="DA7" s="49">
        <v>0</v>
      </c>
      <c r="DB7" s="49">
        <v>0</v>
      </c>
      <c r="DC7" s="49">
        <v>0</v>
      </c>
      <c r="DD7" s="49">
        <v>0</v>
      </c>
      <c r="DE7" s="49">
        <v>0</v>
      </c>
      <c r="DF7" s="48">
        <f t="shared" si="7"/>
        <v>1827</v>
      </c>
      <c r="DG7" s="49">
        <f t="shared" si="7"/>
        <v>12477892</v>
      </c>
      <c r="DH7" s="49">
        <f t="shared" si="7"/>
        <v>10788281</v>
      </c>
      <c r="DI7" s="49">
        <f t="shared" si="7"/>
        <v>0</v>
      </c>
      <c r="DJ7" s="49">
        <f t="shared" si="7"/>
        <v>1689611</v>
      </c>
      <c r="DK7" s="49">
        <f t="shared" si="7"/>
        <v>0</v>
      </c>
      <c r="DL7" s="49">
        <f t="shared" si="8"/>
        <v>307387</v>
      </c>
      <c r="DM7" s="49">
        <f t="shared" si="8"/>
        <v>10172425371</v>
      </c>
      <c r="DN7" s="49">
        <f t="shared" si="8"/>
        <v>8852999143</v>
      </c>
      <c r="DO7" s="49">
        <f t="shared" si="8"/>
        <v>410551799</v>
      </c>
      <c r="DP7" s="49">
        <f t="shared" si="8"/>
        <v>864977116</v>
      </c>
      <c r="DQ7" s="49">
        <f t="shared" si="8"/>
        <v>43897313</v>
      </c>
      <c r="DR7" s="49">
        <v>5705</v>
      </c>
      <c r="DS7" s="49">
        <v>2713</v>
      </c>
      <c r="DT7" s="49">
        <v>8418</v>
      </c>
      <c r="DU7" s="49">
        <v>1308</v>
      </c>
      <c r="DV7" s="49">
        <v>612</v>
      </c>
      <c r="DX7" s="49">
        <v>1827</v>
      </c>
      <c r="DY7" s="49">
        <v>12477892</v>
      </c>
      <c r="DZ7" s="49">
        <v>485</v>
      </c>
      <c r="EA7" s="49">
        <v>9060700</v>
      </c>
      <c r="EB7" s="49">
        <v>842</v>
      </c>
      <c r="EC7" s="49">
        <v>32674340</v>
      </c>
      <c r="ED7" s="49">
        <v>290</v>
      </c>
      <c r="EE7" s="49">
        <v>9872970</v>
      </c>
      <c r="EF7" s="49">
        <v>7</v>
      </c>
      <c r="EG7" s="49">
        <v>86620</v>
      </c>
      <c r="EH7" s="49">
        <v>1</v>
      </c>
      <c r="EI7" s="49">
        <v>29550</v>
      </c>
      <c r="EJ7" s="49">
        <v>0</v>
      </c>
      <c r="EK7" s="49">
        <v>0</v>
      </c>
      <c r="EL7" s="49">
        <v>0</v>
      </c>
      <c r="EM7" s="49">
        <v>0</v>
      </c>
      <c r="EN7" s="49">
        <f t="shared" si="9"/>
        <v>3451</v>
      </c>
      <c r="EO7" s="49">
        <f t="shared" si="10"/>
        <v>64172522</v>
      </c>
      <c r="EQ7" s="49">
        <f t="shared" si="11"/>
        <v>309011</v>
      </c>
      <c r="ER7" s="49">
        <f t="shared" si="12"/>
        <v>10224120001</v>
      </c>
      <c r="ET7" s="16" t="s">
        <v>46</v>
      </c>
      <c r="EU7" s="37">
        <v>9651</v>
      </c>
      <c r="EW7" s="59">
        <f t="shared" si="14"/>
        <v>1059385</v>
      </c>
      <c r="EX7" s="46">
        <f t="shared" si="15"/>
        <v>8</v>
      </c>
      <c r="EY7" s="59">
        <f t="shared" si="16"/>
        <v>5603232510</v>
      </c>
      <c r="EZ7" s="59">
        <f t="shared" si="17"/>
        <v>2718317020</v>
      </c>
      <c r="FA7" s="59">
        <f t="shared" si="13"/>
        <v>1902570471</v>
      </c>
      <c r="FB7" s="59">
        <f t="shared" si="18"/>
        <v>580586</v>
      </c>
      <c r="FC7" s="59">
        <f t="shared" si="19"/>
        <v>25</v>
      </c>
      <c r="FD7" s="59">
        <f t="shared" si="20"/>
        <v>281662</v>
      </c>
      <c r="FE7" s="46">
        <f t="shared" si="21"/>
        <v>2</v>
      </c>
    </row>
    <row r="8" spans="1:162" s="46" customFormat="1" ht="15.95" customHeight="1" x14ac:dyDescent="0.15">
      <c r="A8" s="40" t="s">
        <v>17</v>
      </c>
      <c r="B8" s="48">
        <v>6672</v>
      </c>
      <c r="C8" s="49">
        <v>3848041280</v>
      </c>
      <c r="D8" s="49">
        <v>3437515722</v>
      </c>
      <c r="E8" s="49">
        <v>223380924</v>
      </c>
      <c r="F8" s="49">
        <v>178949699</v>
      </c>
      <c r="G8" s="49">
        <v>8194935</v>
      </c>
      <c r="H8" s="49">
        <v>92122</v>
      </c>
      <c r="I8" s="49">
        <v>1496436990</v>
      </c>
      <c r="J8" s="49">
        <v>1331164276</v>
      </c>
      <c r="K8" s="49">
        <v>27663991</v>
      </c>
      <c r="L8" s="49">
        <v>122307674</v>
      </c>
      <c r="M8" s="49">
        <v>15301049</v>
      </c>
      <c r="N8" s="49">
        <f t="shared" si="0"/>
        <v>98794</v>
      </c>
      <c r="O8" s="49">
        <f t="shared" si="0"/>
        <v>5344478270</v>
      </c>
      <c r="P8" s="49">
        <f t="shared" si="0"/>
        <v>4768679998</v>
      </c>
      <c r="Q8" s="49">
        <f t="shared" si="0"/>
        <v>251044915</v>
      </c>
      <c r="R8" s="49">
        <f t="shared" si="0"/>
        <v>301257373</v>
      </c>
      <c r="S8" s="49">
        <f t="shared" si="0"/>
        <v>23495984</v>
      </c>
      <c r="T8" s="48">
        <v>23</v>
      </c>
      <c r="U8" s="49">
        <v>10107200</v>
      </c>
      <c r="V8" s="49">
        <v>9039928</v>
      </c>
      <c r="W8" s="49">
        <v>723348</v>
      </c>
      <c r="X8" s="49">
        <v>343924</v>
      </c>
      <c r="Y8" s="49">
        <v>0</v>
      </c>
      <c r="Z8" s="49">
        <v>10958</v>
      </c>
      <c r="AA8" s="49">
        <v>146964290</v>
      </c>
      <c r="AB8" s="49">
        <v>130456839</v>
      </c>
      <c r="AC8" s="49">
        <v>88483</v>
      </c>
      <c r="AD8" s="49">
        <v>16416424</v>
      </c>
      <c r="AE8" s="49">
        <v>2544</v>
      </c>
      <c r="AF8" s="49">
        <f t="shared" si="1"/>
        <v>10981</v>
      </c>
      <c r="AG8" s="49">
        <f t="shared" si="1"/>
        <v>157071490</v>
      </c>
      <c r="AH8" s="49">
        <f t="shared" si="1"/>
        <v>139496767</v>
      </c>
      <c r="AI8" s="49">
        <f t="shared" si="1"/>
        <v>811831</v>
      </c>
      <c r="AJ8" s="49">
        <f t="shared" si="1"/>
        <v>16760348</v>
      </c>
      <c r="AK8" s="49">
        <f t="shared" si="1"/>
        <v>2544</v>
      </c>
      <c r="AL8" s="48">
        <f t="shared" si="2"/>
        <v>109775</v>
      </c>
      <c r="AM8" s="49">
        <f t="shared" si="2"/>
        <v>5501549760</v>
      </c>
      <c r="AN8" s="49">
        <f t="shared" si="2"/>
        <v>4908176765</v>
      </c>
      <c r="AO8" s="49">
        <f t="shared" si="2"/>
        <v>251856746</v>
      </c>
      <c r="AP8" s="49">
        <f t="shared" si="2"/>
        <v>318017721</v>
      </c>
      <c r="AQ8" s="49">
        <f t="shared" si="2"/>
        <v>23498528</v>
      </c>
      <c r="AR8" s="49">
        <v>70451</v>
      </c>
      <c r="AS8" s="49">
        <v>967664850</v>
      </c>
      <c r="AT8" s="49">
        <v>860318298</v>
      </c>
      <c r="AU8" s="49">
        <v>6173628</v>
      </c>
      <c r="AV8" s="49">
        <v>95673055</v>
      </c>
      <c r="AW8" s="49">
        <v>5499869</v>
      </c>
      <c r="AX8" s="49">
        <f t="shared" si="3"/>
        <v>180226</v>
      </c>
      <c r="AY8" s="49">
        <f t="shared" si="3"/>
        <v>6469214610</v>
      </c>
      <c r="AZ8" s="49">
        <f t="shared" si="3"/>
        <v>5768495063</v>
      </c>
      <c r="BA8" s="49">
        <f t="shared" si="3"/>
        <v>258030374</v>
      </c>
      <c r="BB8" s="49">
        <f t="shared" si="3"/>
        <v>413690776</v>
      </c>
      <c r="BC8" s="49">
        <f t="shared" si="3"/>
        <v>28998397</v>
      </c>
      <c r="BD8" s="48">
        <v>6529</v>
      </c>
      <c r="BE8" s="49">
        <v>226844643</v>
      </c>
      <c r="BF8" s="49">
        <v>126811113</v>
      </c>
      <c r="BG8" s="49">
        <v>0</v>
      </c>
      <c r="BH8" s="49">
        <v>100022030</v>
      </c>
      <c r="BI8" s="49">
        <v>11500</v>
      </c>
      <c r="BJ8" s="49">
        <v>23</v>
      </c>
      <c r="BK8" s="49">
        <v>325340</v>
      </c>
      <c r="BL8" s="49">
        <v>259630</v>
      </c>
      <c r="BM8" s="49">
        <v>0</v>
      </c>
      <c r="BN8" s="49">
        <v>65710</v>
      </c>
      <c r="BO8" s="49">
        <v>0</v>
      </c>
      <c r="BP8" s="49">
        <f t="shared" si="4"/>
        <v>6552</v>
      </c>
      <c r="BQ8" s="49">
        <f t="shared" si="4"/>
        <v>227169983</v>
      </c>
      <c r="BR8" s="49">
        <f t="shared" si="4"/>
        <v>127070743</v>
      </c>
      <c r="BS8" s="49">
        <f t="shared" si="4"/>
        <v>0</v>
      </c>
      <c r="BT8" s="49">
        <f t="shared" si="4"/>
        <v>100087740</v>
      </c>
      <c r="BU8" s="49">
        <f t="shared" si="4"/>
        <v>11500</v>
      </c>
      <c r="BV8" s="48">
        <v>288</v>
      </c>
      <c r="BW8" s="49">
        <v>29065500</v>
      </c>
      <c r="BX8" s="49">
        <v>25578674</v>
      </c>
      <c r="BY8" s="49">
        <v>527672</v>
      </c>
      <c r="BZ8" s="49">
        <v>1623313</v>
      </c>
      <c r="CA8" s="49">
        <v>1335841</v>
      </c>
      <c r="CB8" s="49">
        <f t="shared" si="5"/>
        <v>180514</v>
      </c>
      <c r="CC8" s="49">
        <f t="shared" si="6"/>
        <v>6725450093</v>
      </c>
      <c r="CD8" s="49">
        <f t="shared" si="6"/>
        <v>5921144480</v>
      </c>
      <c r="CE8" s="49">
        <f t="shared" si="6"/>
        <v>258558046</v>
      </c>
      <c r="CF8" s="49">
        <f t="shared" si="6"/>
        <v>515401829</v>
      </c>
      <c r="CG8" s="49">
        <f t="shared" si="6"/>
        <v>30345738</v>
      </c>
      <c r="CH8" s="44"/>
      <c r="CI8" s="44"/>
      <c r="CJ8" s="44"/>
      <c r="CK8" s="44"/>
      <c r="CL8" s="44"/>
      <c r="CM8" s="44"/>
      <c r="CN8" s="50">
        <v>771</v>
      </c>
      <c r="CO8" s="49">
        <v>4581286</v>
      </c>
      <c r="CP8" s="49">
        <v>4025731</v>
      </c>
      <c r="CQ8" s="49">
        <v>0</v>
      </c>
      <c r="CR8" s="49">
        <v>555555</v>
      </c>
      <c r="CS8" s="49">
        <v>0</v>
      </c>
      <c r="CT8" s="49">
        <v>0</v>
      </c>
      <c r="CU8" s="49">
        <v>0</v>
      </c>
      <c r="CV8" s="49">
        <v>0</v>
      </c>
      <c r="CW8" s="49">
        <v>0</v>
      </c>
      <c r="CX8" s="49">
        <v>0</v>
      </c>
      <c r="CY8" s="49">
        <v>0</v>
      </c>
      <c r="CZ8" s="49">
        <v>0</v>
      </c>
      <c r="DA8" s="49">
        <v>0</v>
      </c>
      <c r="DB8" s="49">
        <v>0</v>
      </c>
      <c r="DC8" s="49">
        <v>0</v>
      </c>
      <c r="DD8" s="49">
        <v>0</v>
      </c>
      <c r="DE8" s="49">
        <v>0</v>
      </c>
      <c r="DF8" s="48">
        <f t="shared" si="7"/>
        <v>771</v>
      </c>
      <c r="DG8" s="49">
        <f t="shared" si="7"/>
        <v>4581286</v>
      </c>
      <c r="DH8" s="49">
        <f t="shared" si="7"/>
        <v>4025731</v>
      </c>
      <c r="DI8" s="49">
        <f t="shared" si="7"/>
        <v>0</v>
      </c>
      <c r="DJ8" s="49">
        <f t="shared" si="7"/>
        <v>555555</v>
      </c>
      <c r="DK8" s="49">
        <f t="shared" si="7"/>
        <v>0</v>
      </c>
      <c r="DL8" s="49">
        <f t="shared" si="8"/>
        <v>181285</v>
      </c>
      <c r="DM8" s="49">
        <f t="shared" si="8"/>
        <v>6730031379</v>
      </c>
      <c r="DN8" s="49">
        <f t="shared" si="8"/>
        <v>5925170211</v>
      </c>
      <c r="DO8" s="49">
        <f t="shared" si="8"/>
        <v>258558046</v>
      </c>
      <c r="DP8" s="49">
        <f t="shared" si="8"/>
        <v>515957384</v>
      </c>
      <c r="DQ8" s="49">
        <f t="shared" si="8"/>
        <v>30345738</v>
      </c>
      <c r="DR8" s="49">
        <v>4744</v>
      </c>
      <c r="DS8" s="49">
        <v>1995</v>
      </c>
      <c r="DT8" s="49">
        <v>6739</v>
      </c>
      <c r="DU8" s="49">
        <v>785</v>
      </c>
      <c r="DV8" s="49">
        <v>405</v>
      </c>
      <c r="DX8" s="49">
        <v>771</v>
      </c>
      <c r="DY8" s="49">
        <v>4581286</v>
      </c>
      <c r="DZ8" s="49">
        <v>505</v>
      </c>
      <c r="EA8" s="49">
        <v>12853025</v>
      </c>
      <c r="EB8" s="49">
        <v>241</v>
      </c>
      <c r="EC8" s="49">
        <v>4964760</v>
      </c>
      <c r="ED8" s="49">
        <v>181</v>
      </c>
      <c r="EE8" s="49">
        <v>6870416</v>
      </c>
      <c r="EF8" s="49">
        <v>3</v>
      </c>
      <c r="EG8" s="49">
        <v>26240</v>
      </c>
      <c r="EH8" s="49">
        <v>0</v>
      </c>
      <c r="EI8" s="49">
        <v>0</v>
      </c>
      <c r="EJ8" s="49">
        <v>0</v>
      </c>
      <c r="EK8" s="49">
        <v>0</v>
      </c>
      <c r="EL8" s="49">
        <v>0</v>
      </c>
      <c r="EM8" s="49">
        <v>0</v>
      </c>
      <c r="EN8" s="49">
        <f t="shared" si="9"/>
        <v>1701</v>
      </c>
      <c r="EO8" s="49">
        <f t="shared" si="10"/>
        <v>29295727</v>
      </c>
      <c r="EQ8" s="49">
        <f t="shared" si="11"/>
        <v>182215</v>
      </c>
      <c r="ER8" s="49">
        <f t="shared" si="12"/>
        <v>6754745820</v>
      </c>
      <c r="ET8" s="16" t="s">
        <v>47</v>
      </c>
      <c r="EU8" s="37">
        <v>6082</v>
      </c>
      <c r="EW8" s="59">
        <f t="shared" si="14"/>
        <v>1110613</v>
      </c>
      <c r="EX8" s="46">
        <f t="shared" si="15"/>
        <v>3</v>
      </c>
      <c r="EY8" s="59">
        <f t="shared" si="16"/>
        <v>3858148480</v>
      </c>
      <c r="EZ8" s="59">
        <f t="shared" si="17"/>
        <v>1643401280</v>
      </c>
      <c r="FA8" s="59">
        <f t="shared" si="13"/>
        <v>1253196060</v>
      </c>
      <c r="FB8" s="59">
        <f t="shared" si="18"/>
        <v>634355</v>
      </c>
      <c r="FC8" s="59">
        <f t="shared" si="19"/>
        <v>12</v>
      </c>
      <c r="FD8" s="59">
        <f t="shared" si="20"/>
        <v>270207</v>
      </c>
      <c r="FE8" s="46">
        <f t="shared" si="21"/>
        <v>6</v>
      </c>
    </row>
    <row r="9" spans="1:162" s="46" customFormat="1" ht="15.95" customHeight="1" x14ac:dyDescent="0.15">
      <c r="A9" s="40" t="s">
        <v>12</v>
      </c>
      <c r="B9" s="48">
        <v>6554</v>
      </c>
      <c r="C9" s="49">
        <v>3620509180</v>
      </c>
      <c r="D9" s="49">
        <v>3237576723</v>
      </c>
      <c r="E9" s="49">
        <v>207739832</v>
      </c>
      <c r="F9" s="49">
        <v>163399595</v>
      </c>
      <c r="G9" s="49">
        <v>11793030</v>
      </c>
      <c r="H9" s="49">
        <v>81408</v>
      </c>
      <c r="I9" s="49">
        <v>1254579300</v>
      </c>
      <c r="J9" s="49">
        <v>1115934550</v>
      </c>
      <c r="K9" s="49">
        <v>22380331</v>
      </c>
      <c r="L9" s="49">
        <v>107419319</v>
      </c>
      <c r="M9" s="49">
        <v>8845100</v>
      </c>
      <c r="N9" s="49">
        <f t="shared" si="0"/>
        <v>87962</v>
      </c>
      <c r="O9" s="49">
        <f t="shared" si="0"/>
        <v>4875088480</v>
      </c>
      <c r="P9" s="49">
        <f t="shared" si="0"/>
        <v>4353511273</v>
      </c>
      <c r="Q9" s="49">
        <f t="shared" si="0"/>
        <v>230120163</v>
      </c>
      <c r="R9" s="49">
        <f t="shared" si="0"/>
        <v>270818914</v>
      </c>
      <c r="S9" s="49">
        <f t="shared" si="0"/>
        <v>20638130</v>
      </c>
      <c r="T9" s="48">
        <v>13</v>
      </c>
      <c r="U9" s="49">
        <v>2949780</v>
      </c>
      <c r="V9" s="49">
        <v>2654797</v>
      </c>
      <c r="W9" s="49">
        <v>68252</v>
      </c>
      <c r="X9" s="49">
        <v>226731</v>
      </c>
      <c r="Y9" s="49">
        <v>0</v>
      </c>
      <c r="Z9" s="49">
        <v>7359</v>
      </c>
      <c r="AA9" s="49">
        <v>101837540</v>
      </c>
      <c r="AB9" s="49">
        <v>90603086</v>
      </c>
      <c r="AC9" s="49">
        <v>91717</v>
      </c>
      <c r="AD9" s="49">
        <v>11136887</v>
      </c>
      <c r="AE9" s="49">
        <v>5850</v>
      </c>
      <c r="AF9" s="49">
        <f t="shared" si="1"/>
        <v>7372</v>
      </c>
      <c r="AG9" s="49">
        <f t="shared" si="1"/>
        <v>104787320</v>
      </c>
      <c r="AH9" s="49">
        <f t="shared" si="1"/>
        <v>93257883</v>
      </c>
      <c r="AI9" s="49">
        <f t="shared" si="1"/>
        <v>159969</v>
      </c>
      <c r="AJ9" s="49">
        <f t="shared" si="1"/>
        <v>11363618</v>
      </c>
      <c r="AK9" s="49">
        <f t="shared" si="1"/>
        <v>5850</v>
      </c>
      <c r="AL9" s="48">
        <f t="shared" si="2"/>
        <v>95334</v>
      </c>
      <c r="AM9" s="49">
        <f t="shared" si="2"/>
        <v>4979875800</v>
      </c>
      <c r="AN9" s="49">
        <f t="shared" si="2"/>
        <v>4446769156</v>
      </c>
      <c r="AO9" s="49">
        <f t="shared" si="2"/>
        <v>230280132</v>
      </c>
      <c r="AP9" s="49">
        <f t="shared" si="2"/>
        <v>282182532</v>
      </c>
      <c r="AQ9" s="49">
        <f t="shared" si="2"/>
        <v>20643980</v>
      </c>
      <c r="AR9" s="49">
        <v>59757</v>
      </c>
      <c r="AS9" s="49">
        <v>754167970</v>
      </c>
      <c r="AT9" s="49">
        <v>670622098</v>
      </c>
      <c r="AU9" s="49">
        <v>3234132</v>
      </c>
      <c r="AV9" s="49">
        <v>76186523</v>
      </c>
      <c r="AW9" s="49">
        <v>4125217</v>
      </c>
      <c r="AX9" s="49">
        <f t="shared" si="3"/>
        <v>155091</v>
      </c>
      <c r="AY9" s="49">
        <f t="shared" si="3"/>
        <v>5734043770</v>
      </c>
      <c r="AZ9" s="49">
        <f t="shared" si="3"/>
        <v>5117391254</v>
      </c>
      <c r="BA9" s="49">
        <f t="shared" si="3"/>
        <v>233514264</v>
      </c>
      <c r="BB9" s="49">
        <f t="shared" si="3"/>
        <v>358369055</v>
      </c>
      <c r="BC9" s="49">
        <f t="shared" si="3"/>
        <v>24769197</v>
      </c>
      <c r="BD9" s="48">
        <v>6341</v>
      </c>
      <c r="BE9" s="49">
        <v>221600699</v>
      </c>
      <c r="BF9" s="49">
        <v>142740299</v>
      </c>
      <c r="BG9" s="49">
        <v>0</v>
      </c>
      <c r="BH9" s="49">
        <v>78860400</v>
      </c>
      <c r="BI9" s="49">
        <v>0</v>
      </c>
      <c r="BJ9" s="49">
        <v>13</v>
      </c>
      <c r="BK9" s="49">
        <v>108360</v>
      </c>
      <c r="BL9" s="49">
        <v>70370</v>
      </c>
      <c r="BM9" s="49">
        <v>0</v>
      </c>
      <c r="BN9" s="49">
        <v>37990</v>
      </c>
      <c r="BO9" s="49">
        <v>0</v>
      </c>
      <c r="BP9" s="49">
        <f t="shared" si="4"/>
        <v>6354</v>
      </c>
      <c r="BQ9" s="49">
        <f t="shared" si="4"/>
        <v>221709059</v>
      </c>
      <c r="BR9" s="49">
        <f t="shared" si="4"/>
        <v>142810669</v>
      </c>
      <c r="BS9" s="49">
        <f t="shared" si="4"/>
        <v>0</v>
      </c>
      <c r="BT9" s="49">
        <f t="shared" si="4"/>
        <v>78898390</v>
      </c>
      <c r="BU9" s="49">
        <f t="shared" si="4"/>
        <v>0</v>
      </c>
      <c r="BV9" s="48">
        <v>135</v>
      </c>
      <c r="BW9" s="49">
        <v>7291940</v>
      </c>
      <c r="BX9" s="49">
        <v>6562741</v>
      </c>
      <c r="BY9" s="49">
        <v>120461</v>
      </c>
      <c r="BZ9" s="49">
        <v>428468</v>
      </c>
      <c r="CA9" s="49">
        <v>180270</v>
      </c>
      <c r="CB9" s="49">
        <f t="shared" si="5"/>
        <v>155226</v>
      </c>
      <c r="CC9" s="49">
        <f t="shared" si="6"/>
        <v>5963044769</v>
      </c>
      <c r="CD9" s="49">
        <f t="shared" si="6"/>
        <v>5266764664</v>
      </c>
      <c r="CE9" s="49">
        <f t="shared" si="6"/>
        <v>233634725</v>
      </c>
      <c r="CF9" s="49">
        <f t="shared" si="6"/>
        <v>437695913</v>
      </c>
      <c r="CG9" s="49">
        <f t="shared" si="6"/>
        <v>24949467</v>
      </c>
      <c r="CH9" s="44"/>
      <c r="CI9" s="44"/>
      <c r="CJ9" s="44"/>
      <c r="CK9" s="44"/>
      <c r="CL9" s="44"/>
      <c r="CM9" s="44"/>
      <c r="CN9" s="50">
        <v>1355</v>
      </c>
      <c r="CO9" s="49">
        <v>8221375</v>
      </c>
      <c r="CP9" s="49">
        <v>7286850</v>
      </c>
      <c r="CQ9" s="49">
        <v>0</v>
      </c>
      <c r="CR9" s="49">
        <v>934525</v>
      </c>
      <c r="CS9" s="49">
        <v>0</v>
      </c>
      <c r="CT9" s="49">
        <v>0</v>
      </c>
      <c r="CU9" s="49">
        <v>0</v>
      </c>
      <c r="CV9" s="49">
        <v>0</v>
      </c>
      <c r="CW9" s="49">
        <v>0</v>
      </c>
      <c r="CX9" s="49">
        <v>0</v>
      </c>
      <c r="CY9" s="49">
        <v>0</v>
      </c>
      <c r="CZ9" s="49">
        <v>0</v>
      </c>
      <c r="DA9" s="49">
        <v>0</v>
      </c>
      <c r="DB9" s="49">
        <v>0</v>
      </c>
      <c r="DC9" s="49">
        <v>0</v>
      </c>
      <c r="DD9" s="49">
        <v>0</v>
      </c>
      <c r="DE9" s="49">
        <v>0</v>
      </c>
      <c r="DF9" s="48">
        <f t="shared" si="7"/>
        <v>1355</v>
      </c>
      <c r="DG9" s="49">
        <f t="shared" si="7"/>
        <v>8221375</v>
      </c>
      <c r="DH9" s="49">
        <f t="shared" si="7"/>
        <v>7286850</v>
      </c>
      <c r="DI9" s="49">
        <f t="shared" si="7"/>
        <v>0</v>
      </c>
      <c r="DJ9" s="49">
        <f t="shared" si="7"/>
        <v>934525</v>
      </c>
      <c r="DK9" s="49">
        <f t="shared" si="7"/>
        <v>0</v>
      </c>
      <c r="DL9" s="49">
        <f t="shared" si="8"/>
        <v>156581</v>
      </c>
      <c r="DM9" s="49">
        <f t="shared" si="8"/>
        <v>5971266144</v>
      </c>
      <c r="DN9" s="49">
        <f t="shared" si="8"/>
        <v>5274051514</v>
      </c>
      <c r="DO9" s="49">
        <f t="shared" si="8"/>
        <v>233634725</v>
      </c>
      <c r="DP9" s="49">
        <f t="shared" si="8"/>
        <v>438630438</v>
      </c>
      <c r="DQ9" s="49">
        <f t="shared" si="8"/>
        <v>24949467</v>
      </c>
      <c r="DR9" s="49">
        <v>4573</v>
      </c>
      <c r="DS9" s="49">
        <v>1363</v>
      </c>
      <c r="DT9" s="49">
        <v>5936</v>
      </c>
      <c r="DU9" s="49">
        <v>666</v>
      </c>
      <c r="DV9" s="49">
        <v>278</v>
      </c>
      <c r="DX9" s="49">
        <v>1355</v>
      </c>
      <c r="DY9" s="49">
        <v>8221375</v>
      </c>
      <c r="DZ9" s="49">
        <v>101</v>
      </c>
      <c r="EA9" s="49">
        <v>1948400</v>
      </c>
      <c r="EB9" s="49">
        <v>173</v>
      </c>
      <c r="EC9" s="49">
        <v>4901775</v>
      </c>
      <c r="ED9" s="49">
        <v>182</v>
      </c>
      <c r="EE9" s="49">
        <v>6038819</v>
      </c>
      <c r="EF9" s="49">
        <v>0</v>
      </c>
      <c r="EG9" s="49">
        <v>0</v>
      </c>
      <c r="EH9" s="49">
        <v>0</v>
      </c>
      <c r="EI9" s="49">
        <v>0</v>
      </c>
      <c r="EJ9" s="49">
        <v>0</v>
      </c>
      <c r="EK9" s="49">
        <v>0</v>
      </c>
      <c r="EL9" s="49">
        <v>0</v>
      </c>
      <c r="EM9" s="49">
        <v>0</v>
      </c>
      <c r="EN9" s="49">
        <f t="shared" si="9"/>
        <v>1811</v>
      </c>
      <c r="EO9" s="49">
        <f t="shared" si="10"/>
        <v>21110369</v>
      </c>
      <c r="EQ9" s="49">
        <f t="shared" si="11"/>
        <v>157037</v>
      </c>
      <c r="ER9" s="49">
        <f t="shared" si="12"/>
        <v>5984155138</v>
      </c>
      <c r="ET9" s="16" t="s">
        <v>48</v>
      </c>
      <c r="EU9" s="37">
        <v>5542</v>
      </c>
      <c r="EW9" s="59">
        <f t="shared" si="14"/>
        <v>1079783</v>
      </c>
      <c r="EX9" s="46">
        <f t="shared" si="15"/>
        <v>7</v>
      </c>
      <c r="EY9" s="59">
        <f t="shared" si="16"/>
        <v>3623458960</v>
      </c>
      <c r="EZ9" s="59">
        <f t="shared" si="17"/>
        <v>1356416840</v>
      </c>
      <c r="FA9" s="59">
        <f t="shared" si="13"/>
        <v>1004279338</v>
      </c>
      <c r="FB9" s="59">
        <f t="shared" si="18"/>
        <v>653818</v>
      </c>
      <c r="FC9" s="59">
        <f t="shared" si="19"/>
        <v>8</v>
      </c>
      <c r="FD9" s="59">
        <f t="shared" si="20"/>
        <v>244752</v>
      </c>
      <c r="FE9" s="46">
        <f t="shared" si="21"/>
        <v>21</v>
      </c>
    </row>
    <row r="10" spans="1:162" s="46" customFormat="1" ht="15.95" customHeight="1" x14ac:dyDescent="0.15">
      <c r="A10" s="40" t="s">
        <v>18</v>
      </c>
      <c r="B10" s="48">
        <v>12500</v>
      </c>
      <c r="C10" s="49">
        <v>7316231800</v>
      </c>
      <c r="D10" s="49">
        <v>6426104907</v>
      </c>
      <c r="E10" s="49">
        <v>476036758</v>
      </c>
      <c r="F10" s="49">
        <v>393711866</v>
      </c>
      <c r="G10" s="49">
        <v>20378269</v>
      </c>
      <c r="H10" s="49">
        <v>172024</v>
      </c>
      <c r="I10" s="49">
        <v>3105788170</v>
      </c>
      <c r="J10" s="49">
        <v>2715712019</v>
      </c>
      <c r="K10" s="49">
        <v>90263384</v>
      </c>
      <c r="L10" s="49">
        <v>269799600</v>
      </c>
      <c r="M10" s="49">
        <v>30013167</v>
      </c>
      <c r="N10" s="49">
        <f t="shared" si="0"/>
        <v>184524</v>
      </c>
      <c r="O10" s="49">
        <f t="shared" si="0"/>
        <v>10422019970</v>
      </c>
      <c r="P10" s="49">
        <f t="shared" si="0"/>
        <v>9141816926</v>
      </c>
      <c r="Q10" s="49">
        <f t="shared" si="0"/>
        <v>566300142</v>
      </c>
      <c r="R10" s="49">
        <f t="shared" si="0"/>
        <v>663511466</v>
      </c>
      <c r="S10" s="49">
        <f t="shared" si="0"/>
        <v>50391436</v>
      </c>
      <c r="T10" s="48">
        <v>38</v>
      </c>
      <c r="U10" s="49">
        <v>10709870</v>
      </c>
      <c r="V10" s="49">
        <v>9463824</v>
      </c>
      <c r="W10" s="49">
        <v>261897</v>
      </c>
      <c r="X10" s="49">
        <v>984149</v>
      </c>
      <c r="Y10" s="49">
        <v>0</v>
      </c>
      <c r="Z10" s="49">
        <v>21904</v>
      </c>
      <c r="AA10" s="49">
        <v>311136300</v>
      </c>
      <c r="AB10" s="49">
        <v>271841412</v>
      </c>
      <c r="AC10" s="49">
        <v>88395</v>
      </c>
      <c r="AD10" s="49">
        <v>39190585</v>
      </c>
      <c r="AE10" s="49">
        <v>15908</v>
      </c>
      <c r="AF10" s="49">
        <f t="shared" si="1"/>
        <v>21942</v>
      </c>
      <c r="AG10" s="49">
        <f t="shared" si="1"/>
        <v>321846170</v>
      </c>
      <c r="AH10" s="49">
        <f t="shared" si="1"/>
        <v>281305236</v>
      </c>
      <c r="AI10" s="49">
        <f t="shared" si="1"/>
        <v>350292</v>
      </c>
      <c r="AJ10" s="49">
        <f t="shared" si="1"/>
        <v>40174734</v>
      </c>
      <c r="AK10" s="49">
        <f t="shared" si="1"/>
        <v>15908</v>
      </c>
      <c r="AL10" s="48">
        <f t="shared" si="2"/>
        <v>206466</v>
      </c>
      <c r="AM10" s="49">
        <f t="shared" si="2"/>
        <v>10743866140</v>
      </c>
      <c r="AN10" s="49">
        <f t="shared" si="2"/>
        <v>9423122162</v>
      </c>
      <c r="AO10" s="49">
        <f t="shared" si="2"/>
        <v>566650434</v>
      </c>
      <c r="AP10" s="49">
        <f t="shared" si="2"/>
        <v>703686200</v>
      </c>
      <c r="AQ10" s="49">
        <f t="shared" si="2"/>
        <v>50407344</v>
      </c>
      <c r="AR10" s="49">
        <v>127594</v>
      </c>
      <c r="AS10" s="49">
        <v>1676462370</v>
      </c>
      <c r="AT10" s="49">
        <v>1465479697</v>
      </c>
      <c r="AU10" s="49">
        <v>8426936</v>
      </c>
      <c r="AV10" s="49">
        <v>186092994</v>
      </c>
      <c r="AW10" s="49">
        <v>16462743</v>
      </c>
      <c r="AX10" s="49">
        <f t="shared" si="3"/>
        <v>334060</v>
      </c>
      <c r="AY10" s="49">
        <f t="shared" si="3"/>
        <v>12420328510</v>
      </c>
      <c r="AZ10" s="49">
        <f t="shared" si="3"/>
        <v>10888601859</v>
      </c>
      <c r="BA10" s="49">
        <f t="shared" si="3"/>
        <v>575077370</v>
      </c>
      <c r="BB10" s="49">
        <f t="shared" si="3"/>
        <v>889779194</v>
      </c>
      <c r="BC10" s="49">
        <f t="shared" si="3"/>
        <v>66870087</v>
      </c>
      <c r="BD10" s="48">
        <v>12107</v>
      </c>
      <c r="BE10" s="49">
        <v>421788349</v>
      </c>
      <c r="BF10" s="49">
        <v>222897099</v>
      </c>
      <c r="BG10" s="49">
        <v>0</v>
      </c>
      <c r="BH10" s="49">
        <v>198399300</v>
      </c>
      <c r="BI10" s="49">
        <v>491950</v>
      </c>
      <c r="BJ10" s="49">
        <v>35</v>
      </c>
      <c r="BK10" s="49">
        <v>400337</v>
      </c>
      <c r="BL10" s="49">
        <v>164537</v>
      </c>
      <c r="BM10" s="49">
        <v>0</v>
      </c>
      <c r="BN10" s="49">
        <v>235800</v>
      </c>
      <c r="BO10" s="49">
        <v>0</v>
      </c>
      <c r="BP10" s="49">
        <f t="shared" si="4"/>
        <v>12142</v>
      </c>
      <c r="BQ10" s="49">
        <f t="shared" si="4"/>
        <v>422188686</v>
      </c>
      <c r="BR10" s="49">
        <f t="shared" si="4"/>
        <v>223061636</v>
      </c>
      <c r="BS10" s="49">
        <f t="shared" si="4"/>
        <v>0</v>
      </c>
      <c r="BT10" s="49">
        <f t="shared" si="4"/>
        <v>198635100</v>
      </c>
      <c r="BU10" s="49">
        <f t="shared" si="4"/>
        <v>491950</v>
      </c>
      <c r="BV10" s="48">
        <v>534</v>
      </c>
      <c r="BW10" s="49">
        <v>41079280</v>
      </c>
      <c r="BX10" s="49">
        <v>35596393</v>
      </c>
      <c r="BY10" s="49">
        <v>638061</v>
      </c>
      <c r="BZ10" s="49">
        <v>3769781</v>
      </c>
      <c r="CA10" s="49">
        <v>1075045</v>
      </c>
      <c r="CB10" s="49">
        <f t="shared" si="5"/>
        <v>334594</v>
      </c>
      <c r="CC10" s="49">
        <f t="shared" si="6"/>
        <v>12883596476</v>
      </c>
      <c r="CD10" s="49">
        <f t="shared" si="6"/>
        <v>11147259888</v>
      </c>
      <c r="CE10" s="49">
        <f t="shared" si="6"/>
        <v>575715431</v>
      </c>
      <c r="CF10" s="49">
        <f t="shared" si="6"/>
        <v>1092184075</v>
      </c>
      <c r="CG10" s="49">
        <f t="shared" si="6"/>
        <v>68437082</v>
      </c>
      <c r="CH10" s="44"/>
      <c r="CI10" s="44"/>
      <c r="CJ10" s="44"/>
      <c r="CK10" s="44"/>
      <c r="CL10" s="44"/>
      <c r="CM10" s="44"/>
      <c r="CN10" s="50">
        <v>2489</v>
      </c>
      <c r="CO10" s="49">
        <v>15660964</v>
      </c>
      <c r="CP10" s="49">
        <v>13585384</v>
      </c>
      <c r="CQ10" s="49">
        <v>0</v>
      </c>
      <c r="CR10" s="49">
        <v>2075580</v>
      </c>
      <c r="CS10" s="49">
        <v>0</v>
      </c>
      <c r="CT10" s="49">
        <v>0</v>
      </c>
      <c r="CU10" s="49">
        <v>0</v>
      </c>
      <c r="CV10" s="49">
        <v>0</v>
      </c>
      <c r="CW10" s="49">
        <v>0</v>
      </c>
      <c r="CX10" s="49">
        <v>0</v>
      </c>
      <c r="CY10" s="49">
        <v>0</v>
      </c>
      <c r="CZ10" s="49">
        <v>0</v>
      </c>
      <c r="DA10" s="49">
        <v>0</v>
      </c>
      <c r="DB10" s="49">
        <v>0</v>
      </c>
      <c r="DC10" s="49">
        <v>0</v>
      </c>
      <c r="DD10" s="49">
        <v>0</v>
      </c>
      <c r="DE10" s="49">
        <v>0</v>
      </c>
      <c r="DF10" s="48">
        <f t="shared" si="7"/>
        <v>2489</v>
      </c>
      <c r="DG10" s="49">
        <f t="shared" si="7"/>
        <v>15660964</v>
      </c>
      <c r="DH10" s="49">
        <f t="shared" si="7"/>
        <v>13585384</v>
      </c>
      <c r="DI10" s="49">
        <f t="shared" si="7"/>
        <v>0</v>
      </c>
      <c r="DJ10" s="49">
        <f t="shared" si="7"/>
        <v>2075580</v>
      </c>
      <c r="DK10" s="49">
        <f t="shared" si="7"/>
        <v>0</v>
      </c>
      <c r="DL10" s="49">
        <f t="shared" si="8"/>
        <v>337083</v>
      </c>
      <c r="DM10" s="49">
        <f t="shared" si="8"/>
        <v>12899257440</v>
      </c>
      <c r="DN10" s="49">
        <f t="shared" si="8"/>
        <v>11160845272</v>
      </c>
      <c r="DO10" s="49">
        <f t="shared" si="8"/>
        <v>575715431</v>
      </c>
      <c r="DP10" s="49">
        <f t="shared" si="8"/>
        <v>1094259655</v>
      </c>
      <c r="DQ10" s="49">
        <f t="shared" si="8"/>
        <v>68437082</v>
      </c>
      <c r="DR10" s="49">
        <v>8458</v>
      </c>
      <c r="DS10" s="49">
        <v>4397</v>
      </c>
      <c r="DT10" s="49">
        <v>12855</v>
      </c>
      <c r="DU10" s="49">
        <v>2370</v>
      </c>
      <c r="DV10" s="49">
        <v>711</v>
      </c>
      <c r="DX10" s="49">
        <v>2489</v>
      </c>
      <c r="DY10" s="49">
        <v>15660964</v>
      </c>
      <c r="DZ10" s="49">
        <v>307</v>
      </c>
      <c r="EA10" s="49">
        <v>7080730</v>
      </c>
      <c r="EB10" s="49">
        <v>953</v>
      </c>
      <c r="EC10" s="49">
        <v>30699655</v>
      </c>
      <c r="ED10" s="49">
        <v>412</v>
      </c>
      <c r="EE10" s="49">
        <v>13864699</v>
      </c>
      <c r="EF10" s="49">
        <v>11</v>
      </c>
      <c r="EG10" s="49">
        <v>120290</v>
      </c>
      <c r="EH10" s="49">
        <v>0</v>
      </c>
      <c r="EI10" s="49">
        <v>0</v>
      </c>
      <c r="EJ10" s="49">
        <v>0</v>
      </c>
      <c r="EK10" s="49">
        <v>0</v>
      </c>
      <c r="EL10" s="49">
        <v>0</v>
      </c>
      <c r="EM10" s="49">
        <v>0</v>
      </c>
      <c r="EN10" s="49">
        <f t="shared" si="9"/>
        <v>4172</v>
      </c>
      <c r="EO10" s="49">
        <f t="shared" si="10"/>
        <v>67426338</v>
      </c>
      <c r="EQ10" s="49">
        <f t="shared" si="11"/>
        <v>338766</v>
      </c>
      <c r="ER10" s="49">
        <f t="shared" si="12"/>
        <v>12951022814</v>
      </c>
      <c r="ET10" s="16" t="s">
        <v>49</v>
      </c>
      <c r="EU10" s="37">
        <v>12452</v>
      </c>
      <c r="EW10" s="59">
        <f t="shared" si="14"/>
        <v>1040076</v>
      </c>
      <c r="EX10" s="46">
        <f t="shared" si="15"/>
        <v>14</v>
      </c>
      <c r="EY10" s="59">
        <f t="shared" si="16"/>
        <v>7326941670</v>
      </c>
      <c r="EZ10" s="59">
        <f t="shared" si="17"/>
        <v>3416924470</v>
      </c>
      <c r="FA10" s="59">
        <f t="shared" si="13"/>
        <v>2207156674</v>
      </c>
      <c r="FB10" s="59">
        <f t="shared" si="18"/>
        <v>588415</v>
      </c>
      <c r="FC10" s="59">
        <f t="shared" si="19"/>
        <v>22</v>
      </c>
      <c r="FD10" s="59">
        <f t="shared" si="20"/>
        <v>274408</v>
      </c>
      <c r="FE10" s="46">
        <f t="shared" si="21"/>
        <v>4</v>
      </c>
    </row>
    <row r="11" spans="1:162" s="46" customFormat="1" ht="15.95" customHeight="1" x14ac:dyDescent="0.15">
      <c r="A11" s="40" t="s">
        <v>14</v>
      </c>
      <c r="B11" s="48">
        <v>4808</v>
      </c>
      <c r="C11" s="49">
        <v>2956013140</v>
      </c>
      <c r="D11" s="49">
        <v>2613037513</v>
      </c>
      <c r="E11" s="49">
        <v>190829343</v>
      </c>
      <c r="F11" s="49">
        <v>145738179</v>
      </c>
      <c r="G11" s="49">
        <v>6408105</v>
      </c>
      <c r="H11" s="49">
        <v>78477</v>
      </c>
      <c r="I11" s="49">
        <v>1261982520</v>
      </c>
      <c r="J11" s="49">
        <v>1115402244</v>
      </c>
      <c r="K11" s="49">
        <v>27084757</v>
      </c>
      <c r="L11" s="49">
        <v>112282511</v>
      </c>
      <c r="M11" s="49">
        <v>7213008</v>
      </c>
      <c r="N11" s="49">
        <f t="shared" si="0"/>
        <v>83285</v>
      </c>
      <c r="O11" s="49">
        <f t="shared" si="0"/>
        <v>4217995660</v>
      </c>
      <c r="P11" s="49">
        <f t="shared" si="0"/>
        <v>3728439757</v>
      </c>
      <c r="Q11" s="49">
        <f t="shared" si="0"/>
        <v>217914100</v>
      </c>
      <c r="R11" s="49">
        <f t="shared" si="0"/>
        <v>258020690</v>
      </c>
      <c r="S11" s="49">
        <f t="shared" si="0"/>
        <v>13621113</v>
      </c>
      <c r="T11" s="48">
        <v>20</v>
      </c>
      <c r="U11" s="49">
        <v>2747830</v>
      </c>
      <c r="V11" s="49">
        <v>2398446</v>
      </c>
      <c r="W11" s="49">
        <v>2031</v>
      </c>
      <c r="X11" s="49">
        <v>347353</v>
      </c>
      <c r="Y11" s="49">
        <v>0</v>
      </c>
      <c r="Z11" s="49">
        <v>8053</v>
      </c>
      <c r="AA11" s="49">
        <v>117406400</v>
      </c>
      <c r="AB11" s="49">
        <v>103492241</v>
      </c>
      <c r="AC11" s="49">
        <v>81983</v>
      </c>
      <c r="AD11" s="49">
        <v>13830026</v>
      </c>
      <c r="AE11" s="49">
        <v>2150</v>
      </c>
      <c r="AF11" s="49">
        <f t="shared" si="1"/>
        <v>8073</v>
      </c>
      <c r="AG11" s="49">
        <f t="shared" si="1"/>
        <v>120154230</v>
      </c>
      <c r="AH11" s="49">
        <f t="shared" si="1"/>
        <v>105890687</v>
      </c>
      <c r="AI11" s="49">
        <f t="shared" si="1"/>
        <v>84014</v>
      </c>
      <c r="AJ11" s="49">
        <f t="shared" si="1"/>
        <v>14177379</v>
      </c>
      <c r="AK11" s="49">
        <f t="shared" si="1"/>
        <v>2150</v>
      </c>
      <c r="AL11" s="48">
        <f t="shared" si="2"/>
        <v>91358</v>
      </c>
      <c r="AM11" s="49">
        <f t="shared" si="2"/>
        <v>4338149890</v>
      </c>
      <c r="AN11" s="49">
        <f t="shared" si="2"/>
        <v>3834330444</v>
      </c>
      <c r="AO11" s="49">
        <f t="shared" si="2"/>
        <v>217998114</v>
      </c>
      <c r="AP11" s="49">
        <f t="shared" si="2"/>
        <v>272198069</v>
      </c>
      <c r="AQ11" s="49">
        <f t="shared" si="2"/>
        <v>13623263</v>
      </c>
      <c r="AR11" s="49">
        <v>54951</v>
      </c>
      <c r="AS11" s="49">
        <v>697376520</v>
      </c>
      <c r="AT11" s="49">
        <v>615977078</v>
      </c>
      <c r="AU11" s="49">
        <v>2745570</v>
      </c>
      <c r="AV11" s="49">
        <v>74423637</v>
      </c>
      <c r="AW11" s="49">
        <v>4230235</v>
      </c>
      <c r="AX11" s="49">
        <f t="shared" si="3"/>
        <v>146309</v>
      </c>
      <c r="AY11" s="49">
        <f t="shared" si="3"/>
        <v>5035526410</v>
      </c>
      <c r="AZ11" s="49">
        <f t="shared" si="3"/>
        <v>4450307522</v>
      </c>
      <c r="BA11" s="49">
        <f t="shared" si="3"/>
        <v>220743684</v>
      </c>
      <c r="BB11" s="49">
        <f t="shared" si="3"/>
        <v>346621706</v>
      </c>
      <c r="BC11" s="49">
        <f t="shared" si="3"/>
        <v>17853498</v>
      </c>
      <c r="BD11" s="48">
        <v>4674</v>
      </c>
      <c r="BE11" s="49">
        <v>146889501</v>
      </c>
      <c r="BF11" s="49">
        <v>80686121</v>
      </c>
      <c r="BG11" s="49">
        <v>0</v>
      </c>
      <c r="BH11" s="49">
        <v>66179440</v>
      </c>
      <c r="BI11" s="49">
        <v>23940</v>
      </c>
      <c r="BJ11" s="49">
        <v>20</v>
      </c>
      <c r="BK11" s="49">
        <v>96524</v>
      </c>
      <c r="BL11" s="49">
        <v>39844</v>
      </c>
      <c r="BM11" s="49">
        <v>0</v>
      </c>
      <c r="BN11" s="49">
        <v>56680</v>
      </c>
      <c r="BO11" s="49">
        <v>0</v>
      </c>
      <c r="BP11" s="49">
        <f t="shared" si="4"/>
        <v>4694</v>
      </c>
      <c r="BQ11" s="49">
        <f t="shared" si="4"/>
        <v>146986025</v>
      </c>
      <c r="BR11" s="49">
        <f t="shared" si="4"/>
        <v>80725965</v>
      </c>
      <c r="BS11" s="49">
        <f t="shared" si="4"/>
        <v>0</v>
      </c>
      <c r="BT11" s="49">
        <f t="shared" si="4"/>
        <v>66236120</v>
      </c>
      <c r="BU11" s="49">
        <f t="shared" si="4"/>
        <v>23940</v>
      </c>
      <c r="BV11" s="48">
        <v>215</v>
      </c>
      <c r="BW11" s="49">
        <v>23873710</v>
      </c>
      <c r="BX11" s="49">
        <v>21401890</v>
      </c>
      <c r="BY11" s="49">
        <v>627054</v>
      </c>
      <c r="BZ11" s="49">
        <v>1158761</v>
      </c>
      <c r="CA11" s="49">
        <v>686005</v>
      </c>
      <c r="CB11" s="49">
        <f t="shared" si="5"/>
        <v>146524</v>
      </c>
      <c r="CC11" s="49">
        <f t="shared" si="6"/>
        <v>5206386145</v>
      </c>
      <c r="CD11" s="49">
        <f t="shared" si="6"/>
        <v>4552435377</v>
      </c>
      <c r="CE11" s="49">
        <f t="shared" si="6"/>
        <v>221370738</v>
      </c>
      <c r="CF11" s="49">
        <f t="shared" si="6"/>
        <v>414016587</v>
      </c>
      <c r="CG11" s="49">
        <f t="shared" si="6"/>
        <v>18563443</v>
      </c>
      <c r="CH11" s="44"/>
      <c r="CI11" s="44"/>
      <c r="CJ11" s="44"/>
      <c r="CK11" s="44"/>
      <c r="CL11" s="44"/>
      <c r="CM11" s="44"/>
      <c r="CN11" s="50">
        <v>1380</v>
      </c>
      <c r="CO11" s="49">
        <v>9235344</v>
      </c>
      <c r="CP11" s="49">
        <v>8100485</v>
      </c>
      <c r="CQ11" s="49">
        <v>0</v>
      </c>
      <c r="CR11" s="49">
        <v>1134859</v>
      </c>
      <c r="CS11" s="49">
        <v>0</v>
      </c>
      <c r="CT11" s="49">
        <v>0</v>
      </c>
      <c r="CU11" s="49">
        <v>0</v>
      </c>
      <c r="CV11" s="49">
        <v>0</v>
      </c>
      <c r="CW11" s="49">
        <v>0</v>
      </c>
      <c r="CX11" s="49">
        <v>0</v>
      </c>
      <c r="CY11" s="49">
        <v>0</v>
      </c>
      <c r="CZ11" s="49">
        <v>0</v>
      </c>
      <c r="DA11" s="49">
        <v>0</v>
      </c>
      <c r="DB11" s="49">
        <v>0</v>
      </c>
      <c r="DC11" s="49">
        <v>0</v>
      </c>
      <c r="DD11" s="49">
        <v>0</v>
      </c>
      <c r="DE11" s="49">
        <v>0</v>
      </c>
      <c r="DF11" s="48">
        <f t="shared" si="7"/>
        <v>1380</v>
      </c>
      <c r="DG11" s="49">
        <f t="shared" si="7"/>
        <v>9235344</v>
      </c>
      <c r="DH11" s="49">
        <f t="shared" si="7"/>
        <v>8100485</v>
      </c>
      <c r="DI11" s="49">
        <f t="shared" si="7"/>
        <v>0</v>
      </c>
      <c r="DJ11" s="49">
        <f t="shared" si="7"/>
        <v>1134859</v>
      </c>
      <c r="DK11" s="49">
        <f t="shared" si="7"/>
        <v>0</v>
      </c>
      <c r="DL11" s="49">
        <f t="shared" si="8"/>
        <v>147904</v>
      </c>
      <c r="DM11" s="49">
        <f t="shared" si="8"/>
        <v>5215621489</v>
      </c>
      <c r="DN11" s="49">
        <f t="shared" si="8"/>
        <v>4560535862</v>
      </c>
      <c r="DO11" s="49">
        <f t="shared" si="8"/>
        <v>221370738</v>
      </c>
      <c r="DP11" s="49">
        <f t="shared" si="8"/>
        <v>415151446</v>
      </c>
      <c r="DQ11" s="49">
        <f t="shared" si="8"/>
        <v>18563443</v>
      </c>
      <c r="DR11" s="49">
        <v>3269</v>
      </c>
      <c r="DS11" s="49">
        <v>1614</v>
      </c>
      <c r="DT11" s="49">
        <v>4883</v>
      </c>
      <c r="DU11" s="49">
        <v>793</v>
      </c>
      <c r="DV11" s="49">
        <v>320</v>
      </c>
      <c r="DX11" s="49">
        <v>1381</v>
      </c>
      <c r="DY11" s="49">
        <v>9236930</v>
      </c>
      <c r="DZ11" s="49">
        <v>266</v>
      </c>
      <c r="EA11" s="49">
        <v>6967940</v>
      </c>
      <c r="EB11" s="49">
        <v>440</v>
      </c>
      <c r="EC11" s="49">
        <v>14054790</v>
      </c>
      <c r="ED11" s="49">
        <v>152</v>
      </c>
      <c r="EE11" s="49">
        <v>4397887</v>
      </c>
      <c r="EF11" s="49">
        <v>1</v>
      </c>
      <c r="EG11" s="49">
        <v>6590</v>
      </c>
      <c r="EH11" s="49">
        <v>0</v>
      </c>
      <c r="EI11" s="49">
        <v>0</v>
      </c>
      <c r="EJ11" s="49">
        <v>0</v>
      </c>
      <c r="EK11" s="49">
        <v>0</v>
      </c>
      <c r="EL11" s="49">
        <v>0</v>
      </c>
      <c r="EM11" s="49">
        <v>0</v>
      </c>
      <c r="EN11" s="49">
        <f t="shared" si="9"/>
        <v>2240</v>
      </c>
      <c r="EO11" s="49">
        <f t="shared" si="10"/>
        <v>34664137</v>
      </c>
      <c r="EQ11" s="49">
        <f t="shared" si="11"/>
        <v>148764</v>
      </c>
      <c r="ER11" s="49">
        <f t="shared" si="12"/>
        <v>5241050282</v>
      </c>
      <c r="ET11" s="16" t="s">
        <v>50</v>
      </c>
      <c r="EU11" s="37">
        <v>5004</v>
      </c>
      <c r="EW11" s="59">
        <f t="shared" si="14"/>
        <v>1047372</v>
      </c>
      <c r="EX11" s="46">
        <f t="shared" si="15"/>
        <v>12</v>
      </c>
      <c r="EY11" s="59">
        <f t="shared" si="16"/>
        <v>2958760970</v>
      </c>
      <c r="EZ11" s="59">
        <f t="shared" si="17"/>
        <v>1379388920</v>
      </c>
      <c r="FA11" s="59">
        <f t="shared" si="13"/>
        <v>902900392</v>
      </c>
      <c r="FB11" s="59">
        <f t="shared" si="18"/>
        <v>591279</v>
      </c>
      <c r="FC11" s="59">
        <f t="shared" si="19"/>
        <v>20</v>
      </c>
      <c r="FD11" s="59">
        <f t="shared" si="20"/>
        <v>275657</v>
      </c>
      <c r="FE11" s="46">
        <f t="shared" si="21"/>
        <v>3</v>
      </c>
    </row>
    <row r="12" spans="1:162" s="46" customFormat="1" ht="15.95" customHeight="1" x14ac:dyDescent="0.15">
      <c r="A12" s="40" t="s">
        <v>36</v>
      </c>
      <c r="B12" s="48">
        <v>12293</v>
      </c>
      <c r="C12" s="49">
        <v>6998403060</v>
      </c>
      <c r="D12" s="49">
        <v>6238501383</v>
      </c>
      <c r="E12" s="49">
        <v>407476975</v>
      </c>
      <c r="F12" s="49">
        <v>335604648</v>
      </c>
      <c r="G12" s="49">
        <v>16820054</v>
      </c>
      <c r="H12" s="49">
        <v>159225</v>
      </c>
      <c r="I12" s="49">
        <v>2618002010</v>
      </c>
      <c r="J12" s="49">
        <v>2319720451</v>
      </c>
      <c r="K12" s="49">
        <v>57114664</v>
      </c>
      <c r="L12" s="49">
        <v>220292994</v>
      </c>
      <c r="M12" s="49">
        <v>20873901</v>
      </c>
      <c r="N12" s="49">
        <f t="shared" si="0"/>
        <v>171518</v>
      </c>
      <c r="O12" s="49">
        <f t="shared" si="0"/>
        <v>9616405070</v>
      </c>
      <c r="P12" s="49">
        <f t="shared" si="0"/>
        <v>8558221834</v>
      </c>
      <c r="Q12" s="49">
        <f t="shared" si="0"/>
        <v>464591639</v>
      </c>
      <c r="R12" s="49">
        <f t="shared" si="0"/>
        <v>555897642</v>
      </c>
      <c r="S12" s="49">
        <f t="shared" si="0"/>
        <v>37693955</v>
      </c>
      <c r="T12" s="48">
        <v>12</v>
      </c>
      <c r="U12" s="49">
        <v>3972970</v>
      </c>
      <c r="V12" s="49">
        <v>3575666</v>
      </c>
      <c r="W12" s="49">
        <v>177352</v>
      </c>
      <c r="X12" s="49">
        <v>219952</v>
      </c>
      <c r="Y12" s="49">
        <v>0</v>
      </c>
      <c r="Z12" s="49">
        <v>18650</v>
      </c>
      <c r="AA12" s="49">
        <v>265906030</v>
      </c>
      <c r="AB12" s="49">
        <v>235545767</v>
      </c>
      <c r="AC12" s="49">
        <v>75821</v>
      </c>
      <c r="AD12" s="49">
        <v>30273938</v>
      </c>
      <c r="AE12" s="49">
        <v>10504</v>
      </c>
      <c r="AF12" s="49">
        <f t="shared" si="1"/>
        <v>18662</v>
      </c>
      <c r="AG12" s="49">
        <f t="shared" si="1"/>
        <v>269879000</v>
      </c>
      <c r="AH12" s="49">
        <f t="shared" si="1"/>
        <v>239121433</v>
      </c>
      <c r="AI12" s="49">
        <f t="shared" si="1"/>
        <v>253173</v>
      </c>
      <c r="AJ12" s="49">
        <f t="shared" si="1"/>
        <v>30493890</v>
      </c>
      <c r="AK12" s="49">
        <f t="shared" si="1"/>
        <v>10504</v>
      </c>
      <c r="AL12" s="48">
        <f t="shared" si="2"/>
        <v>190180</v>
      </c>
      <c r="AM12" s="49">
        <f t="shared" si="2"/>
        <v>9886284070</v>
      </c>
      <c r="AN12" s="49">
        <f t="shared" si="2"/>
        <v>8797343267</v>
      </c>
      <c r="AO12" s="49">
        <f t="shared" si="2"/>
        <v>464844812</v>
      </c>
      <c r="AP12" s="49">
        <f t="shared" si="2"/>
        <v>586391532</v>
      </c>
      <c r="AQ12" s="49">
        <f t="shared" si="2"/>
        <v>37704459</v>
      </c>
      <c r="AR12" s="49">
        <v>119877</v>
      </c>
      <c r="AS12" s="49">
        <v>1627781870</v>
      </c>
      <c r="AT12" s="49">
        <v>1442081586</v>
      </c>
      <c r="AU12" s="49">
        <v>12288323</v>
      </c>
      <c r="AV12" s="49">
        <v>165460740</v>
      </c>
      <c r="AW12" s="49">
        <v>7951221</v>
      </c>
      <c r="AX12" s="49">
        <f t="shared" si="3"/>
        <v>310057</v>
      </c>
      <c r="AY12" s="49">
        <f t="shared" si="3"/>
        <v>11514065940</v>
      </c>
      <c r="AZ12" s="49">
        <f t="shared" si="3"/>
        <v>10239424853</v>
      </c>
      <c r="BA12" s="49">
        <f t="shared" si="3"/>
        <v>477133135</v>
      </c>
      <c r="BB12" s="49">
        <f t="shared" si="3"/>
        <v>751852272</v>
      </c>
      <c r="BC12" s="49">
        <f t="shared" si="3"/>
        <v>45655680</v>
      </c>
      <c r="BD12" s="48">
        <v>11807</v>
      </c>
      <c r="BE12" s="49">
        <v>414356356</v>
      </c>
      <c r="BF12" s="49">
        <v>238491626</v>
      </c>
      <c r="BG12" s="49">
        <v>0</v>
      </c>
      <c r="BH12" s="49">
        <v>175483710</v>
      </c>
      <c r="BI12" s="49">
        <v>381020</v>
      </c>
      <c r="BJ12" s="49">
        <v>12</v>
      </c>
      <c r="BK12" s="49">
        <v>127886</v>
      </c>
      <c r="BL12" s="49">
        <v>72086</v>
      </c>
      <c r="BM12" s="49">
        <v>0</v>
      </c>
      <c r="BN12" s="49">
        <v>55800</v>
      </c>
      <c r="BO12" s="49">
        <v>0</v>
      </c>
      <c r="BP12" s="49">
        <f t="shared" si="4"/>
        <v>11819</v>
      </c>
      <c r="BQ12" s="49">
        <f t="shared" si="4"/>
        <v>414484242</v>
      </c>
      <c r="BR12" s="49">
        <f t="shared" si="4"/>
        <v>238563712</v>
      </c>
      <c r="BS12" s="49">
        <f t="shared" si="4"/>
        <v>0</v>
      </c>
      <c r="BT12" s="49">
        <f t="shared" si="4"/>
        <v>175539510</v>
      </c>
      <c r="BU12" s="49">
        <f t="shared" si="4"/>
        <v>381020</v>
      </c>
      <c r="BV12" s="48">
        <v>356</v>
      </c>
      <c r="BW12" s="49">
        <v>30414750</v>
      </c>
      <c r="BX12" s="49">
        <v>26862749</v>
      </c>
      <c r="BY12" s="49">
        <v>464596</v>
      </c>
      <c r="BZ12" s="49">
        <v>1963096</v>
      </c>
      <c r="CA12" s="49">
        <v>1124309</v>
      </c>
      <c r="CB12" s="49">
        <f t="shared" si="5"/>
        <v>310413</v>
      </c>
      <c r="CC12" s="49">
        <f t="shared" si="6"/>
        <v>11958964932</v>
      </c>
      <c r="CD12" s="49">
        <f t="shared" si="6"/>
        <v>10504851314</v>
      </c>
      <c r="CE12" s="49">
        <f t="shared" si="6"/>
        <v>477597731</v>
      </c>
      <c r="CF12" s="49">
        <f t="shared" si="6"/>
        <v>929354878</v>
      </c>
      <c r="CG12" s="49">
        <f t="shared" si="6"/>
        <v>47161009</v>
      </c>
      <c r="CH12" s="44"/>
      <c r="CI12" s="44"/>
      <c r="CJ12" s="44"/>
      <c r="CK12" s="44"/>
      <c r="CL12" s="44"/>
      <c r="CM12" s="44"/>
      <c r="CN12" s="50">
        <v>2821</v>
      </c>
      <c r="CO12" s="49">
        <v>23682680</v>
      </c>
      <c r="CP12" s="49">
        <v>20924815</v>
      </c>
      <c r="CQ12" s="49">
        <v>0</v>
      </c>
      <c r="CR12" s="49">
        <v>2757865</v>
      </c>
      <c r="CS12" s="49">
        <v>0</v>
      </c>
      <c r="CT12" s="49">
        <v>0</v>
      </c>
      <c r="CU12" s="49">
        <v>0</v>
      </c>
      <c r="CV12" s="49">
        <v>0</v>
      </c>
      <c r="CW12" s="49">
        <v>0</v>
      </c>
      <c r="CX12" s="49">
        <v>0</v>
      </c>
      <c r="CY12" s="49">
        <v>0</v>
      </c>
      <c r="CZ12" s="49">
        <v>0</v>
      </c>
      <c r="DA12" s="49">
        <v>0</v>
      </c>
      <c r="DB12" s="49">
        <v>0</v>
      </c>
      <c r="DC12" s="49">
        <v>0</v>
      </c>
      <c r="DD12" s="49">
        <v>0</v>
      </c>
      <c r="DE12" s="49">
        <v>0</v>
      </c>
      <c r="DF12" s="48">
        <f t="shared" si="7"/>
        <v>2821</v>
      </c>
      <c r="DG12" s="49">
        <f t="shared" si="7"/>
        <v>23682680</v>
      </c>
      <c r="DH12" s="49">
        <f t="shared" si="7"/>
        <v>20924815</v>
      </c>
      <c r="DI12" s="49">
        <f t="shared" si="7"/>
        <v>0</v>
      </c>
      <c r="DJ12" s="49">
        <f t="shared" si="7"/>
        <v>2757865</v>
      </c>
      <c r="DK12" s="49">
        <f t="shared" si="7"/>
        <v>0</v>
      </c>
      <c r="DL12" s="49">
        <f t="shared" si="8"/>
        <v>313234</v>
      </c>
      <c r="DM12" s="49">
        <f t="shared" si="8"/>
        <v>11982647612</v>
      </c>
      <c r="DN12" s="49">
        <f t="shared" si="8"/>
        <v>10525776129</v>
      </c>
      <c r="DO12" s="49">
        <f t="shared" si="8"/>
        <v>477597731</v>
      </c>
      <c r="DP12" s="49">
        <f t="shared" si="8"/>
        <v>932112743</v>
      </c>
      <c r="DQ12" s="49">
        <f t="shared" si="8"/>
        <v>47161009</v>
      </c>
      <c r="DR12" s="49">
        <v>8310</v>
      </c>
      <c r="DS12" s="49">
        <v>3480</v>
      </c>
      <c r="DT12" s="49">
        <v>11790</v>
      </c>
      <c r="DU12" s="49">
        <v>1611</v>
      </c>
      <c r="DV12" s="49">
        <v>414</v>
      </c>
      <c r="DX12" s="49">
        <v>2822</v>
      </c>
      <c r="DY12" s="49">
        <v>23685880</v>
      </c>
      <c r="DZ12" s="49">
        <v>141</v>
      </c>
      <c r="EA12" s="49">
        <v>3213690</v>
      </c>
      <c r="EB12" s="49">
        <v>553</v>
      </c>
      <c r="EC12" s="49">
        <v>19892840</v>
      </c>
      <c r="ED12" s="49">
        <v>341</v>
      </c>
      <c r="EE12" s="49">
        <v>11691642</v>
      </c>
      <c r="EF12" s="49">
        <v>8</v>
      </c>
      <c r="EG12" s="49">
        <v>75890</v>
      </c>
      <c r="EH12" s="49">
        <v>0</v>
      </c>
      <c r="EI12" s="49">
        <v>0</v>
      </c>
      <c r="EJ12" s="49">
        <v>0</v>
      </c>
      <c r="EK12" s="49">
        <v>0</v>
      </c>
      <c r="EL12" s="49">
        <v>0</v>
      </c>
      <c r="EM12" s="49">
        <v>0</v>
      </c>
      <c r="EN12" s="49">
        <f t="shared" si="9"/>
        <v>3865</v>
      </c>
      <c r="EO12" s="49">
        <f t="shared" si="10"/>
        <v>58559942</v>
      </c>
      <c r="EQ12" s="49">
        <f t="shared" si="11"/>
        <v>314278</v>
      </c>
      <c r="ER12" s="49">
        <f t="shared" si="12"/>
        <v>12017524874</v>
      </c>
      <c r="ET12" s="16" t="s">
        <v>51</v>
      </c>
      <c r="EU12" s="37">
        <v>12168</v>
      </c>
      <c r="EW12" s="59">
        <f t="shared" si="14"/>
        <v>987634</v>
      </c>
      <c r="EX12" s="46">
        <f t="shared" si="15"/>
        <v>26</v>
      </c>
      <c r="EY12" s="59">
        <f t="shared" si="16"/>
        <v>7002376030</v>
      </c>
      <c r="EZ12" s="59">
        <f t="shared" si="17"/>
        <v>2883908040</v>
      </c>
      <c r="FA12" s="59">
        <f t="shared" si="13"/>
        <v>2131240804</v>
      </c>
      <c r="FB12" s="59">
        <f t="shared" si="18"/>
        <v>575475</v>
      </c>
      <c r="FC12" s="59">
        <f t="shared" si="19"/>
        <v>26</v>
      </c>
      <c r="FD12" s="59">
        <f t="shared" si="20"/>
        <v>237008</v>
      </c>
      <c r="FE12" s="46">
        <f t="shared" si="21"/>
        <v>27</v>
      </c>
    </row>
    <row r="13" spans="1:162" s="46" customFormat="1" ht="15.95" customHeight="1" x14ac:dyDescent="0.15">
      <c r="A13" s="40" t="s">
        <v>26</v>
      </c>
      <c r="B13" s="48">
        <v>5876</v>
      </c>
      <c r="C13" s="49">
        <v>2836472520</v>
      </c>
      <c r="D13" s="49">
        <v>2537238679</v>
      </c>
      <c r="E13" s="49">
        <v>157579554</v>
      </c>
      <c r="F13" s="49">
        <v>137929730</v>
      </c>
      <c r="G13" s="49">
        <v>3724557</v>
      </c>
      <c r="H13" s="49">
        <v>103523</v>
      </c>
      <c r="I13" s="49">
        <v>1761554690</v>
      </c>
      <c r="J13" s="49">
        <v>1572388989</v>
      </c>
      <c r="K13" s="49">
        <v>22336884</v>
      </c>
      <c r="L13" s="49">
        <v>158518986</v>
      </c>
      <c r="M13" s="49">
        <v>8309831</v>
      </c>
      <c r="N13" s="49">
        <f t="shared" si="0"/>
        <v>109399</v>
      </c>
      <c r="O13" s="49">
        <f t="shared" si="0"/>
        <v>4598027210</v>
      </c>
      <c r="P13" s="49">
        <f t="shared" si="0"/>
        <v>4109627668</v>
      </c>
      <c r="Q13" s="49">
        <f t="shared" si="0"/>
        <v>179916438</v>
      </c>
      <c r="R13" s="49">
        <f t="shared" si="0"/>
        <v>296448716</v>
      </c>
      <c r="S13" s="49">
        <f t="shared" si="0"/>
        <v>12034388</v>
      </c>
      <c r="T13" s="48">
        <v>12</v>
      </c>
      <c r="U13" s="49">
        <v>2227280</v>
      </c>
      <c r="V13" s="49">
        <v>2004522</v>
      </c>
      <c r="W13" s="49">
        <v>87998</v>
      </c>
      <c r="X13" s="49">
        <v>134760</v>
      </c>
      <c r="Y13" s="49">
        <v>0</v>
      </c>
      <c r="Z13" s="49">
        <v>9278</v>
      </c>
      <c r="AA13" s="49">
        <v>128226500</v>
      </c>
      <c r="AB13" s="49">
        <v>114049538</v>
      </c>
      <c r="AC13" s="49">
        <v>56697</v>
      </c>
      <c r="AD13" s="49">
        <v>14111280</v>
      </c>
      <c r="AE13" s="49">
        <v>8985</v>
      </c>
      <c r="AF13" s="49">
        <f t="shared" si="1"/>
        <v>9290</v>
      </c>
      <c r="AG13" s="49">
        <f t="shared" si="1"/>
        <v>130453780</v>
      </c>
      <c r="AH13" s="49">
        <f t="shared" si="1"/>
        <v>116054060</v>
      </c>
      <c r="AI13" s="49">
        <f t="shared" si="1"/>
        <v>144695</v>
      </c>
      <c r="AJ13" s="49">
        <f t="shared" si="1"/>
        <v>14246040</v>
      </c>
      <c r="AK13" s="49">
        <f t="shared" si="1"/>
        <v>8985</v>
      </c>
      <c r="AL13" s="48">
        <f t="shared" si="2"/>
        <v>118689</v>
      </c>
      <c r="AM13" s="49">
        <f t="shared" si="2"/>
        <v>4728480990</v>
      </c>
      <c r="AN13" s="49">
        <f t="shared" si="2"/>
        <v>4225681728</v>
      </c>
      <c r="AO13" s="49">
        <f t="shared" si="2"/>
        <v>180061133</v>
      </c>
      <c r="AP13" s="49">
        <f t="shared" si="2"/>
        <v>310694756</v>
      </c>
      <c r="AQ13" s="49">
        <f t="shared" si="2"/>
        <v>12043373</v>
      </c>
      <c r="AR13" s="49">
        <v>49861</v>
      </c>
      <c r="AS13" s="49">
        <v>681228180</v>
      </c>
      <c r="AT13" s="49">
        <v>606341545</v>
      </c>
      <c r="AU13" s="49">
        <v>6632458</v>
      </c>
      <c r="AV13" s="49">
        <v>63397437</v>
      </c>
      <c r="AW13" s="49">
        <v>4856740</v>
      </c>
      <c r="AX13" s="49">
        <f t="shared" si="3"/>
        <v>168550</v>
      </c>
      <c r="AY13" s="49">
        <f t="shared" si="3"/>
        <v>5409709170</v>
      </c>
      <c r="AZ13" s="49">
        <f t="shared" si="3"/>
        <v>4832023273</v>
      </c>
      <c r="BA13" s="49">
        <f t="shared" si="3"/>
        <v>186693591</v>
      </c>
      <c r="BB13" s="49">
        <f t="shared" si="3"/>
        <v>374092193</v>
      </c>
      <c r="BC13" s="49">
        <f t="shared" si="3"/>
        <v>16900113</v>
      </c>
      <c r="BD13" s="48">
        <v>5711</v>
      </c>
      <c r="BE13" s="49">
        <v>185875266</v>
      </c>
      <c r="BF13" s="49">
        <v>114211896</v>
      </c>
      <c r="BG13" s="49">
        <v>0</v>
      </c>
      <c r="BH13" s="49">
        <v>71127420</v>
      </c>
      <c r="BI13" s="49">
        <v>535950</v>
      </c>
      <c r="BJ13" s="49">
        <v>12</v>
      </c>
      <c r="BK13" s="49">
        <v>64889</v>
      </c>
      <c r="BL13" s="49">
        <v>46979</v>
      </c>
      <c r="BM13" s="49">
        <v>0</v>
      </c>
      <c r="BN13" s="49">
        <v>17910</v>
      </c>
      <c r="BO13" s="49">
        <v>0</v>
      </c>
      <c r="BP13" s="49">
        <f t="shared" si="4"/>
        <v>5723</v>
      </c>
      <c r="BQ13" s="49">
        <f t="shared" si="4"/>
        <v>185940155</v>
      </c>
      <c r="BR13" s="49">
        <f t="shared" si="4"/>
        <v>114258875</v>
      </c>
      <c r="BS13" s="49">
        <f t="shared" si="4"/>
        <v>0</v>
      </c>
      <c r="BT13" s="49">
        <f t="shared" si="4"/>
        <v>71145330</v>
      </c>
      <c r="BU13" s="49">
        <f t="shared" si="4"/>
        <v>535950</v>
      </c>
      <c r="BV13" s="48">
        <v>415</v>
      </c>
      <c r="BW13" s="49">
        <v>40070140</v>
      </c>
      <c r="BX13" s="49">
        <v>35759560</v>
      </c>
      <c r="BY13" s="49">
        <v>857390</v>
      </c>
      <c r="BZ13" s="49">
        <v>2181031</v>
      </c>
      <c r="CA13" s="49">
        <v>1272159</v>
      </c>
      <c r="CB13" s="49">
        <f t="shared" si="5"/>
        <v>168965</v>
      </c>
      <c r="CC13" s="49">
        <f t="shared" si="6"/>
        <v>5635719465</v>
      </c>
      <c r="CD13" s="49">
        <f t="shared" si="6"/>
        <v>4982041708</v>
      </c>
      <c r="CE13" s="49">
        <f t="shared" si="6"/>
        <v>187550981</v>
      </c>
      <c r="CF13" s="49">
        <f t="shared" si="6"/>
        <v>447418554</v>
      </c>
      <c r="CG13" s="49">
        <f t="shared" si="6"/>
        <v>18708222</v>
      </c>
      <c r="CH13" s="44"/>
      <c r="CI13" s="44"/>
      <c r="CJ13" s="44"/>
      <c r="CK13" s="44"/>
      <c r="CL13" s="44"/>
      <c r="CM13" s="44"/>
      <c r="CN13" s="50">
        <v>1026</v>
      </c>
      <c r="CO13" s="49">
        <v>6751431</v>
      </c>
      <c r="CP13" s="49">
        <v>5975137</v>
      </c>
      <c r="CQ13" s="49">
        <v>0</v>
      </c>
      <c r="CR13" s="49">
        <v>776294</v>
      </c>
      <c r="CS13" s="49">
        <v>0</v>
      </c>
      <c r="CT13" s="49">
        <v>0</v>
      </c>
      <c r="CU13" s="49">
        <v>0</v>
      </c>
      <c r="CV13" s="49">
        <v>0</v>
      </c>
      <c r="CW13" s="49">
        <v>0</v>
      </c>
      <c r="CX13" s="49">
        <v>0</v>
      </c>
      <c r="CY13" s="49">
        <v>0</v>
      </c>
      <c r="CZ13" s="49">
        <v>0</v>
      </c>
      <c r="DA13" s="49">
        <v>0</v>
      </c>
      <c r="DB13" s="49">
        <v>0</v>
      </c>
      <c r="DC13" s="49">
        <v>0</v>
      </c>
      <c r="DD13" s="49">
        <v>0</v>
      </c>
      <c r="DE13" s="49">
        <v>0</v>
      </c>
      <c r="DF13" s="48">
        <f t="shared" si="7"/>
        <v>1026</v>
      </c>
      <c r="DG13" s="49">
        <f t="shared" si="7"/>
        <v>6751431</v>
      </c>
      <c r="DH13" s="49">
        <f t="shared" si="7"/>
        <v>5975137</v>
      </c>
      <c r="DI13" s="49">
        <f t="shared" si="7"/>
        <v>0</v>
      </c>
      <c r="DJ13" s="49">
        <f t="shared" si="7"/>
        <v>776294</v>
      </c>
      <c r="DK13" s="49">
        <f t="shared" si="7"/>
        <v>0</v>
      </c>
      <c r="DL13" s="49">
        <f t="shared" si="8"/>
        <v>169991</v>
      </c>
      <c r="DM13" s="49">
        <f t="shared" si="8"/>
        <v>5642470896</v>
      </c>
      <c r="DN13" s="49">
        <f t="shared" si="8"/>
        <v>4988016845</v>
      </c>
      <c r="DO13" s="49">
        <f t="shared" si="8"/>
        <v>187550981</v>
      </c>
      <c r="DP13" s="49">
        <f t="shared" si="8"/>
        <v>448194848</v>
      </c>
      <c r="DQ13" s="49">
        <f t="shared" si="8"/>
        <v>18708222</v>
      </c>
      <c r="DR13" s="49">
        <v>3985</v>
      </c>
      <c r="DS13" s="49">
        <v>2008</v>
      </c>
      <c r="DT13" s="49">
        <v>5993</v>
      </c>
      <c r="DU13" s="49">
        <v>514</v>
      </c>
      <c r="DV13" s="49">
        <v>124</v>
      </c>
      <c r="DX13" s="49">
        <v>1026</v>
      </c>
      <c r="DY13" s="49">
        <v>6751431</v>
      </c>
      <c r="DZ13" s="49">
        <v>104</v>
      </c>
      <c r="EA13" s="49">
        <v>1377090</v>
      </c>
      <c r="EB13" s="49">
        <v>208</v>
      </c>
      <c r="EC13" s="49">
        <v>4365655</v>
      </c>
      <c r="ED13" s="49">
        <v>210</v>
      </c>
      <c r="EE13" s="49">
        <v>5887424</v>
      </c>
      <c r="EF13" s="49">
        <v>10</v>
      </c>
      <c r="EG13" s="49">
        <v>189910</v>
      </c>
      <c r="EH13" s="49">
        <v>0</v>
      </c>
      <c r="EI13" s="49">
        <v>0</v>
      </c>
      <c r="EJ13" s="49">
        <v>0</v>
      </c>
      <c r="EK13" s="49">
        <v>0</v>
      </c>
      <c r="EL13" s="49">
        <v>0</v>
      </c>
      <c r="EM13" s="49">
        <v>0</v>
      </c>
      <c r="EN13" s="49">
        <f t="shared" si="9"/>
        <v>1558</v>
      </c>
      <c r="EO13" s="49">
        <f t="shared" si="10"/>
        <v>18571510</v>
      </c>
      <c r="EQ13" s="49">
        <f t="shared" si="11"/>
        <v>170523</v>
      </c>
      <c r="ER13" s="49">
        <f t="shared" si="12"/>
        <v>5654290975</v>
      </c>
      <c r="ET13" s="16" t="s">
        <v>52</v>
      </c>
      <c r="EU13" s="37">
        <v>6931</v>
      </c>
      <c r="EW13" s="59">
        <f t="shared" si="14"/>
        <v>815797</v>
      </c>
      <c r="EX13" s="46">
        <f t="shared" si="15"/>
        <v>42</v>
      </c>
      <c r="EY13" s="59">
        <f t="shared" si="16"/>
        <v>2838699800</v>
      </c>
      <c r="EZ13" s="59">
        <f>I13+AA13</f>
        <v>1889781190</v>
      </c>
      <c r="FA13" s="59">
        <f t="shared" si="13"/>
        <v>925809985</v>
      </c>
      <c r="FB13" s="59">
        <f t="shared" si="18"/>
        <v>409566</v>
      </c>
      <c r="FC13" s="59">
        <f t="shared" si="19"/>
        <v>42</v>
      </c>
      <c r="FD13" s="59">
        <f>ROUND(EZ13/EU13,0)</f>
        <v>272656</v>
      </c>
      <c r="FE13" s="46">
        <f t="shared" si="21"/>
        <v>5</v>
      </c>
    </row>
    <row r="14" spans="1:162" s="46" customFormat="1" ht="15.95" customHeight="1" x14ac:dyDescent="0.15">
      <c r="A14" s="40" t="s">
        <v>22</v>
      </c>
      <c r="B14" s="48">
        <v>5741</v>
      </c>
      <c r="C14" s="49">
        <v>3268802950</v>
      </c>
      <c r="D14" s="49">
        <v>2926725244</v>
      </c>
      <c r="E14" s="49">
        <v>179561758</v>
      </c>
      <c r="F14" s="49">
        <v>153531636</v>
      </c>
      <c r="G14" s="49">
        <v>8984312</v>
      </c>
      <c r="H14" s="49">
        <v>74446</v>
      </c>
      <c r="I14" s="49">
        <v>1172662000</v>
      </c>
      <c r="J14" s="49">
        <v>1046761451</v>
      </c>
      <c r="K14" s="49">
        <v>22463971</v>
      </c>
      <c r="L14" s="49">
        <v>97599676</v>
      </c>
      <c r="M14" s="49">
        <v>5836902</v>
      </c>
      <c r="N14" s="49">
        <f t="shared" si="0"/>
        <v>80187</v>
      </c>
      <c r="O14" s="49">
        <f t="shared" si="0"/>
        <v>4441464950</v>
      </c>
      <c r="P14" s="49">
        <f t="shared" si="0"/>
        <v>3973486695</v>
      </c>
      <c r="Q14" s="49">
        <f t="shared" si="0"/>
        <v>202025729</v>
      </c>
      <c r="R14" s="49">
        <f t="shared" si="0"/>
        <v>251131312</v>
      </c>
      <c r="S14" s="49">
        <f t="shared" si="0"/>
        <v>14821214</v>
      </c>
      <c r="T14" s="48">
        <v>14</v>
      </c>
      <c r="U14" s="49">
        <v>8086060</v>
      </c>
      <c r="V14" s="49">
        <v>6790291</v>
      </c>
      <c r="W14" s="49">
        <v>864881</v>
      </c>
      <c r="X14" s="49">
        <v>430888</v>
      </c>
      <c r="Y14" s="49">
        <v>0</v>
      </c>
      <c r="Z14" s="49">
        <v>6709</v>
      </c>
      <c r="AA14" s="49">
        <v>103991020</v>
      </c>
      <c r="AB14" s="49">
        <v>92773118</v>
      </c>
      <c r="AC14" s="49">
        <v>34475</v>
      </c>
      <c r="AD14" s="49">
        <v>11183427</v>
      </c>
      <c r="AE14" s="49">
        <v>0</v>
      </c>
      <c r="AF14" s="49">
        <f t="shared" si="1"/>
        <v>6723</v>
      </c>
      <c r="AG14" s="49">
        <f t="shared" si="1"/>
        <v>112077080</v>
      </c>
      <c r="AH14" s="49">
        <f t="shared" si="1"/>
        <v>99563409</v>
      </c>
      <c r="AI14" s="49">
        <f t="shared" si="1"/>
        <v>899356</v>
      </c>
      <c r="AJ14" s="49">
        <f t="shared" si="1"/>
        <v>11614315</v>
      </c>
      <c r="AK14" s="49">
        <f t="shared" si="1"/>
        <v>0</v>
      </c>
      <c r="AL14" s="48">
        <f t="shared" si="2"/>
        <v>86910</v>
      </c>
      <c r="AM14" s="49">
        <f t="shared" si="2"/>
        <v>4553542030</v>
      </c>
      <c r="AN14" s="49">
        <f t="shared" si="2"/>
        <v>4073050104</v>
      </c>
      <c r="AO14" s="49">
        <f t="shared" si="2"/>
        <v>202925085</v>
      </c>
      <c r="AP14" s="49">
        <f t="shared" si="2"/>
        <v>262745627</v>
      </c>
      <c r="AQ14" s="49">
        <f t="shared" si="2"/>
        <v>14821214</v>
      </c>
      <c r="AR14" s="49">
        <v>55005</v>
      </c>
      <c r="AS14" s="49">
        <v>725486870</v>
      </c>
      <c r="AT14" s="49">
        <v>647969090</v>
      </c>
      <c r="AU14" s="49">
        <v>2128945</v>
      </c>
      <c r="AV14" s="49">
        <v>72584534</v>
      </c>
      <c r="AW14" s="49">
        <v>2804301</v>
      </c>
      <c r="AX14" s="49">
        <f t="shared" si="3"/>
        <v>141915</v>
      </c>
      <c r="AY14" s="49">
        <f t="shared" si="3"/>
        <v>5279028900</v>
      </c>
      <c r="AZ14" s="49">
        <f t="shared" si="3"/>
        <v>4721019194</v>
      </c>
      <c r="BA14" s="49">
        <f t="shared" si="3"/>
        <v>205054030</v>
      </c>
      <c r="BB14" s="49">
        <f t="shared" si="3"/>
        <v>335330161</v>
      </c>
      <c r="BC14" s="49">
        <f t="shared" si="3"/>
        <v>17625515</v>
      </c>
      <c r="BD14" s="48">
        <v>5567</v>
      </c>
      <c r="BE14" s="49">
        <v>185082354</v>
      </c>
      <c r="BF14" s="49">
        <v>103545004</v>
      </c>
      <c r="BG14" s="49">
        <v>0</v>
      </c>
      <c r="BH14" s="49">
        <v>81490710</v>
      </c>
      <c r="BI14" s="49">
        <v>46640</v>
      </c>
      <c r="BJ14" s="49">
        <v>14</v>
      </c>
      <c r="BK14" s="49">
        <v>292471</v>
      </c>
      <c r="BL14" s="49">
        <v>151771</v>
      </c>
      <c r="BM14" s="49">
        <v>0</v>
      </c>
      <c r="BN14" s="49">
        <v>140700</v>
      </c>
      <c r="BO14" s="49">
        <v>0</v>
      </c>
      <c r="BP14" s="49">
        <f t="shared" si="4"/>
        <v>5581</v>
      </c>
      <c r="BQ14" s="49">
        <f t="shared" si="4"/>
        <v>185374825</v>
      </c>
      <c r="BR14" s="49">
        <f t="shared" si="4"/>
        <v>103696775</v>
      </c>
      <c r="BS14" s="49">
        <f t="shared" si="4"/>
        <v>0</v>
      </c>
      <c r="BT14" s="49">
        <f t="shared" si="4"/>
        <v>81631410</v>
      </c>
      <c r="BU14" s="49">
        <f t="shared" si="4"/>
        <v>46640</v>
      </c>
      <c r="BV14" s="48">
        <v>193</v>
      </c>
      <c r="BW14" s="49">
        <v>26752810</v>
      </c>
      <c r="BX14" s="49">
        <v>24022301</v>
      </c>
      <c r="BY14" s="49">
        <v>1216583</v>
      </c>
      <c r="BZ14" s="49">
        <v>965502</v>
      </c>
      <c r="CA14" s="49">
        <v>548424</v>
      </c>
      <c r="CB14" s="49">
        <f t="shared" si="5"/>
        <v>142108</v>
      </c>
      <c r="CC14" s="49">
        <f t="shared" si="6"/>
        <v>5491156535</v>
      </c>
      <c r="CD14" s="49">
        <f t="shared" si="6"/>
        <v>4848738270</v>
      </c>
      <c r="CE14" s="49">
        <f t="shared" si="6"/>
        <v>206270613</v>
      </c>
      <c r="CF14" s="49">
        <f t="shared" si="6"/>
        <v>417927073</v>
      </c>
      <c r="CG14" s="49">
        <f t="shared" si="6"/>
        <v>18220579</v>
      </c>
      <c r="CH14" s="44"/>
      <c r="CI14" s="44"/>
      <c r="CJ14" s="44"/>
      <c r="CK14" s="44"/>
      <c r="CL14" s="44"/>
      <c r="CM14" s="44"/>
      <c r="CN14" s="50">
        <v>925</v>
      </c>
      <c r="CO14" s="49">
        <v>5982128</v>
      </c>
      <c r="CP14" s="49">
        <v>5347108</v>
      </c>
      <c r="CQ14" s="49">
        <v>0</v>
      </c>
      <c r="CR14" s="49">
        <v>635020</v>
      </c>
      <c r="CS14" s="49">
        <v>0</v>
      </c>
      <c r="CT14" s="49">
        <v>0</v>
      </c>
      <c r="CU14" s="49">
        <v>0</v>
      </c>
      <c r="CV14" s="49">
        <v>0</v>
      </c>
      <c r="CW14" s="49">
        <v>0</v>
      </c>
      <c r="CX14" s="49">
        <v>0</v>
      </c>
      <c r="CY14" s="49">
        <v>0</v>
      </c>
      <c r="CZ14" s="49">
        <v>0</v>
      </c>
      <c r="DA14" s="49">
        <v>0</v>
      </c>
      <c r="DB14" s="49">
        <v>0</v>
      </c>
      <c r="DC14" s="49">
        <v>0</v>
      </c>
      <c r="DD14" s="49">
        <v>0</v>
      </c>
      <c r="DE14" s="49">
        <v>0</v>
      </c>
      <c r="DF14" s="48">
        <f t="shared" si="7"/>
        <v>925</v>
      </c>
      <c r="DG14" s="49">
        <f t="shared" si="7"/>
        <v>5982128</v>
      </c>
      <c r="DH14" s="49">
        <f t="shared" si="7"/>
        <v>5347108</v>
      </c>
      <c r="DI14" s="49">
        <f t="shared" si="7"/>
        <v>0</v>
      </c>
      <c r="DJ14" s="49">
        <f t="shared" si="7"/>
        <v>635020</v>
      </c>
      <c r="DK14" s="49">
        <f t="shared" si="7"/>
        <v>0</v>
      </c>
      <c r="DL14" s="49">
        <f t="shared" si="8"/>
        <v>143033</v>
      </c>
      <c r="DM14" s="49">
        <f t="shared" si="8"/>
        <v>5497138663</v>
      </c>
      <c r="DN14" s="49">
        <f t="shared" si="8"/>
        <v>4854085378</v>
      </c>
      <c r="DO14" s="49">
        <f t="shared" si="8"/>
        <v>206270613</v>
      </c>
      <c r="DP14" s="49">
        <f t="shared" si="8"/>
        <v>418562093</v>
      </c>
      <c r="DQ14" s="49">
        <f t="shared" si="8"/>
        <v>18220579</v>
      </c>
      <c r="DR14" s="49">
        <v>3873</v>
      </c>
      <c r="DS14" s="49">
        <v>1471</v>
      </c>
      <c r="DT14" s="49">
        <v>5344</v>
      </c>
      <c r="DU14" s="49">
        <v>722</v>
      </c>
      <c r="DV14" s="49">
        <v>325</v>
      </c>
      <c r="DX14" s="49">
        <v>925</v>
      </c>
      <c r="DY14" s="49">
        <v>5982128</v>
      </c>
      <c r="DZ14" s="49">
        <v>213</v>
      </c>
      <c r="EA14" s="49">
        <v>4489280</v>
      </c>
      <c r="EB14" s="49">
        <v>330</v>
      </c>
      <c r="EC14" s="49">
        <v>12303975</v>
      </c>
      <c r="ED14" s="49">
        <v>195</v>
      </c>
      <c r="EE14" s="49">
        <v>5781468</v>
      </c>
      <c r="EF14" s="49">
        <v>2</v>
      </c>
      <c r="EG14" s="49">
        <v>13110</v>
      </c>
      <c r="EH14" s="49">
        <v>0</v>
      </c>
      <c r="EI14" s="49">
        <v>0</v>
      </c>
      <c r="EJ14" s="49">
        <v>0</v>
      </c>
      <c r="EK14" s="49">
        <v>0</v>
      </c>
      <c r="EL14" s="49">
        <v>0</v>
      </c>
      <c r="EM14" s="49">
        <v>0</v>
      </c>
      <c r="EN14" s="49">
        <f t="shared" si="9"/>
        <v>1665</v>
      </c>
      <c r="EO14" s="49">
        <f t="shared" si="10"/>
        <v>28569961</v>
      </c>
      <c r="EQ14" s="49">
        <f t="shared" si="11"/>
        <v>143773</v>
      </c>
      <c r="ER14" s="49">
        <f t="shared" si="12"/>
        <v>5519726496</v>
      </c>
      <c r="ET14" s="16" t="s">
        <v>53</v>
      </c>
      <c r="EU14" s="37">
        <v>5338</v>
      </c>
      <c r="EW14" s="59">
        <f t="shared" si="14"/>
        <v>1034044</v>
      </c>
      <c r="EX14" s="46">
        <f t="shared" si="15"/>
        <v>17</v>
      </c>
      <c r="EY14" s="59">
        <f t="shared" si="16"/>
        <v>3276889010</v>
      </c>
      <c r="EZ14" s="59">
        <f t="shared" si="17"/>
        <v>1276653020</v>
      </c>
      <c r="FA14" s="59">
        <f t="shared" si="13"/>
        <v>966184466</v>
      </c>
      <c r="FB14" s="59">
        <f t="shared" si="18"/>
        <v>613880</v>
      </c>
      <c r="FC14" s="59">
        <f t="shared" si="19"/>
        <v>14</v>
      </c>
      <c r="FD14" s="59">
        <f t="shared" si="20"/>
        <v>239163</v>
      </c>
      <c r="FE14" s="46">
        <f t="shared" si="21"/>
        <v>25</v>
      </c>
    </row>
    <row r="15" spans="1:162" s="46" customFormat="1" ht="15.95" customHeight="1" x14ac:dyDescent="0.15">
      <c r="A15" s="40" t="s">
        <v>127</v>
      </c>
      <c r="B15" s="48">
        <v>881</v>
      </c>
      <c r="C15" s="49">
        <v>520904740</v>
      </c>
      <c r="D15" s="49">
        <v>466848492</v>
      </c>
      <c r="E15" s="49">
        <v>31451303</v>
      </c>
      <c r="F15" s="49">
        <v>21767285</v>
      </c>
      <c r="G15" s="49">
        <v>837660</v>
      </c>
      <c r="H15" s="49">
        <v>12352</v>
      </c>
      <c r="I15" s="49">
        <v>167154150</v>
      </c>
      <c r="J15" s="49">
        <v>148476397</v>
      </c>
      <c r="K15" s="49">
        <v>2389015</v>
      </c>
      <c r="L15" s="49">
        <v>15676369</v>
      </c>
      <c r="M15" s="49">
        <v>612369</v>
      </c>
      <c r="N15" s="49">
        <f t="shared" si="0"/>
        <v>13233</v>
      </c>
      <c r="O15" s="49">
        <f t="shared" si="0"/>
        <v>688058890</v>
      </c>
      <c r="P15" s="49">
        <f t="shared" si="0"/>
        <v>615324889</v>
      </c>
      <c r="Q15" s="49">
        <f t="shared" si="0"/>
        <v>33840318</v>
      </c>
      <c r="R15" s="49">
        <f t="shared" si="0"/>
        <v>37443654</v>
      </c>
      <c r="S15" s="49">
        <f t="shared" si="0"/>
        <v>1450029</v>
      </c>
      <c r="T15" s="48">
        <v>0</v>
      </c>
      <c r="U15" s="49">
        <v>0</v>
      </c>
      <c r="V15" s="49">
        <v>0</v>
      </c>
      <c r="W15" s="49">
        <v>0</v>
      </c>
      <c r="X15" s="49">
        <v>0</v>
      </c>
      <c r="Y15" s="49">
        <v>0</v>
      </c>
      <c r="Z15" s="49">
        <v>1134</v>
      </c>
      <c r="AA15" s="49">
        <v>17119750</v>
      </c>
      <c r="AB15" s="49">
        <v>15290971</v>
      </c>
      <c r="AC15" s="49">
        <v>820</v>
      </c>
      <c r="AD15" s="49">
        <v>1827959</v>
      </c>
      <c r="AE15" s="49">
        <v>0</v>
      </c>
      <c r="AF15" s="49">
        <f t="shared" si="1"/>
        <v>1134</v>
      </c>
      <c r="AG15" s="49">
        <f t="shared" si="1"/>
        <v>17119750</v>
      </c>
      <c r="AH15" s="49">
        <f t="shared" si="1"/>
        <v>15290971</v>
      </c>
      <c r="AI15" s="49">
        <f t="shared" si="1"/>
        <v>820</v>
      </c>
      <c r="AJ15" s="49">
        <f t="shared" si="1"/>
        <v>1827959</v>
      </c>
      <c r="AK15" s="49">
        <f t="shared" si="1"/>
        <v>0</v>
      </c>
      <c r="AL15" s="48">
        <f t="shared" si="2"/>
        <v>14367</v>
      </c>
      <c r="AM15" s="49">
        <f t="shared" si="2"/>
        <v>705178640</v>
      </c>
      <c r="AN15" s="49">
        <f t="shared" si="2"/>
        <v>630615860</v>
      </c>
      <c r="AO15" s="49">
        <f t="shared" si="2"/>
        <v>33841138</v>
      </c>
      <c r="AP15" s="49">
        <f t="shared" si="2"/>
        <v>39271613</v>
      </c>
      <c r="AQ15" s="49">
        <f t="shared" si="2"/>
        <v>1450029</v>
      </c>
      <c r="AR15" s="49">
        <v>9919</v>
      </c>
      <c r="AS15" s="49">
        <v>125575990</v>
      </c>
      <c r="AT15" s="49">
        <v>112388395</v>
      </c>
      <c r="AU15" s="49">
        <v>348699</v>
      </c>
      <c r="AV15" s="49">
        <v>12589439</v>
      </c>
      <c r="AW15" s="49">
        <v>249457</v>
      </c>
      <c r="AX15" s="49">
        <f t="shared" si="3"/>
        <v>24286</v>
      </c>
      <c r="AY15" s="49">
        <f t="shared" si="3"/>
        <v>830754630</v>
      </c>
      <c r="AZ15" s="49">
        <f t="shared" si="3"/>
        <v>743004255</v>
      </c>
      <c r="BA15" s="49">
        <f t="shared" si="3"/>
        <v>34189837</v>
      </c>
      <c r="BB15" s="49">
        <f t="shared" si="3"/>
        <v>51861052</v>
      </c>
      <c r="BC15" s="49">
        <f t="shared" si="3"/>
        <v>1699486</v>
      </c>
      <c r="BD15" s="48">
        <v>858</v>
      </c>
      <c r="BE15" s="49">
        <v>29296956</v>
      </c>
      <c r="BF15" s="49">
        <v>18049186</v>
      </c>
      <c r="BG15" s="49">
        <v>0</v>
      </c>
      <c r="BH15" s="49">
        <v>11232290</v>
      </c>
      <c r="BI15" s="49">
        <v>15480</v>
      </c>
      <c r="BJ15" s="49">
        <v>0</v>
      </c>
      <c r="BK15" s="49">
        <v>0</v>
      </c>
      <c r="BL15" s="49">
        <v>0</v>
      </c>
      <c r="BM15" s="49">
        <v>0</v>
      </c>
      <c r="BN15" s="49">
        <v>0</v>
      </c>
      <c r="BO15" s="49">
        <v>0</v>
      </c>
      <c r="BP15" s="49">
        <f t="shared" si="4"/>
        <v>858</v>
      </c>
      <c r="BQ15" s="49">
        <f t="shared" si="4"/>
        <v>29296956</v>
      </c>
      <c r="BR15" s="49">
        <f t="shared" si="4"/>
        <v>18049186</v>
      </c>
      <c r="BS15" s="49">
        <f t="shared" si="4"/>
        <v>0</v>
      </c>
      <c r="BT15" s="49">
        <f t="shared" si="4"/>
        <v>11232290</v>
      </c>
      <c r="BU15" s="49">
        <f t="shared" si="4"/>
        <v>15480</v>
      </c>
      <c r="BV15" s="48">
        <v>14</v>
      </c>
      <c r="BW15" s="49">
        <v>1408210</v>
      </c>
      <c r="BX15" s="49">
        <v>1267389</v>
      </c>
      <c r="BY15" s="49">
        <v>39415</v>
      </c>
      <c r="BZ15" s="49">
        <v>101406</v>
      </c>
      <c r="CA15" s="49">
        <v>0</v>
      </c>
      <c r="CB15" s="49">
        <f t="shared" si="5"/>
        <v>24300</v>
      </c>
      <c r="CC15" s="49">
        <f t="shared" si="6"/>
        <v>861459796</v>
      </c>
      <c r="CD15" s="49">
        <f t="shared" si="6"/>
        <v>762320830</v>
      </c>
      <c r="CE15" s="49">
        <f t="shared" si="6"/>
        <v>34229252</v>
      </c>
      <c r="CF15" s="49">
        <f t="shared" si="6"/>
        <v>63194748</v>
      </c>
      <c r="CG15" s="49">
        <f t="shared" si="6"/>
        <v>1714966</v>
      </c>
      <c r="CH15" s="44"/>
      <c r="CI15" s="44"/>
      <c r="CJ15" s="44"/>
      <c r="CK15" s="44"/>
      <c r="CL15" s="44"/>
      <c r="CM15" s="44"/>
      <c r="CN15" s="50">
        <v>18</v>
      </c>
      <c r="CO15" s="49">
        <v>62695</v>
      </c>
      <c r="CP15" s="49">
        <v>56424</v>
      </c>
      <c r="CQ15" s="49">
        <v>0</v>
      </c>
      <c r="CR15" s="49">
        <v>6271</v>
      </c>
      <c r="CS15" s="49">
        <v>0</v>
      </c>
      <c r="CT15" s="49">
        <v>0</v>
      </c>
      <c r="CU15" s="49">
        <v>0</v>
      </c>
      <c r="CV15" s="49">
        <v>0</v>
      </c>
      <c r="CW15" s="49">
        <v>0</v>
      </c>
      <c r="CX15" s="49">
        <v>0</v>
      </c>
      <c r="CY15" s="49">
        <v>0</v>
      </c>
      <c r="CZ15" s="49">
        <v>0</v>
      </c>
      <c r="DA15" s="49">
        <v>0</v>
      </c>
      <c r="DB15" s="49">
        <v>0</v>
      </c>
      <c r="DC15" s="49">
        <v>0</v>
      </c>
      <c r="DD15" s="49">
        <v>0</v>
      </c>
      <c r="DE15" s="49">
        <v>0</v>
      </c>
      <c r="DF15" s="48">
        <f t="shared" si="7"/>
        <v>18</v>
      </c>
      <c r="DG15" s="49">
        <f t="shared" si="7"/>
        <v>62695</v>
      </c>
      <c r="DH15" s="49">
        <f t="shared" si="7"/>
        <v>56424</v>
      </c>
      <c r="DI15" s="49">
        <f t="shared" si="7"/>
        <v>0</v>
      </c>
      <c r="DJ15" s="49">
        <f t="shared" si="7"/>
        <v>6271</v>
      </c>
      <c r="DK15" s="49">
        <f t="shared" si="7"/>
        <v>0</v>
      </c>
      <c r="DL15" s="49">
        <f t="shared" si="8"/>
        <v>24318</v>
      </c>
      <c r="DM15" s="49">
        <f t="shared" si="8"/>
        <v>861522491</v>
      </c>
      <c r="DN15" s="49">
        <f t="shared" si="8"/>
        <v>762377254</v>
      </c>
      <c r="DO15" s="49">
        <f t="shared" si="8"/>
        <v>34229252</v>
      </c>
      <c r="DP15" s="49">
        <f t="shared" si="8"/>
        <v>63201019</v>
      </c>
      <c r="DQ15" s="49">
        <f t="shared" si="8"/>
        <v>1714966</v>
      </c>
      <c r="DR15" s="49">
        <v>633</v>
      </c>
      <c r="DS15" s="49">
        <v>152</v>
      </c>
      <c r="DT15" s="49">
        <v>785</v>
      </c>
      <c r="DU15" s="49">
        <v>73</v>
      </c>
      <c r="DV15" s="49">
        <v>29</v>
      </c>
      <c r="DX15" s="49">
        <v>18</v>
      </c>
      <c r="DY15" s="49">
        <v>62695</v>
      </c>
      <c r="DZ15" s="49">
        <v>5</v>
      </c>
      <c r="EA15" s="49">
        <v>60800</v>
      </c>
      <c r="EB15" s="49">
        <v>0</v>
      </c>
      <c r="EC15" s="49">
        <v>0</v>
      </c>
      <c r="ED15" s="49">
        <v>20</v>
      </c>
      <c r="EE15" s="49">
        <v>654888</v>
      </c>
      <c r="EF15" s="49">
        <v>0</v>
      </c>
      <c r="EG15" s="49">
        <v>0</v>
      </c>
      <c r="EH15" s="49">
        <v>0</v>
      </c>
      <c r="EI15" s="49">
        <v>0</v>
      </c>
      <c r="EJ15" s="49">
        <v>0</v>
      </c>
      <c r="EK15" s="49">
        <v>0</v>
      </c>
      <c r="EL15" s="49">
        <v>0</v>
      </c>
      <c r="EM15" s="49">
        <v>0</v>
      </c>
      <c r="EN15" s="49">
        <f t="shared" si="9"/>
        <v>43</v>
      </c>
      <c r="EO15" s="49">
        <f t="shared" si="10"/>
        <v>778383</v>
      </c>
      <c r="EQ15" s="49">
        <f t="shared" si="11"/>
        <v>24343</v>
      </c>
      <c r="ER15" s="49">
        <f t="shared" si="12"/>
        <v>862238179</v>
      </c>
      <c r="ET15" s="16" t="s">
        <v>54</v>
      </c>
      <c r="EU15" s="37">
        <v>828</v>
      </c>
      <c r="EW15" s="59">
        <f t="shared" si="14"/>
        <v>1041350</v>
      </c>
      <c r="EX15" s="46">
        <f t="shared" si="15"/>
        <v>13</v>
      </c>
      <c r="EY15" s="59">
        <f t="shared" si="16"/>
        <v>520904740</v>
      </c>
      <c r="EZ15" s="59">
        <f t="shared" si="17"/>
        <v>184273900</v>
      </c>
      <c r="FA15" s="59">
        <f t="shared" si="13"/>
        <v>157059539</v>
      </c>
      <c r="FB15" s="59">
        <f t="shared" si="18"/>
        <v>629112</v>
      </c>
      <c r="FC15" s="59">
        <f t="shared" si="19"/>
        <v>13</v>
      </c>
      <c r="FD15" s="59">
        <f t="shared" si="20"/>
        <v>222553</v>
      </c>
      <c r="FE15" s="46">
        <f t="shared" si="21"/>
        <v>34</v>
      </c>
    </row>
    <row r="16" spans="1:162" s="46" customFormat="1" ht="15.95" customHeight="1" x14ac:dyDescent="0.15">
      <c r="A16" s="40" t="s">
        <v>34</v>
      </c>
      <c r="B16" s="48">
        <v>592</v>
      </c>
      <c r="C16" s="49">
        <v>313744130</v>
      </c>
      <c r="D16" s="49">
        <v>282044729</v>
      </c>
      <c r="E16" s="49">
        <v>16064361</v>
      </c>
      <c r="F16" s="49">
        <v>14315900</v>
      </c>
      <c r="G16" s="49">
        <v>1319140</v>
      </c>
      <c r="H16" s="49">
        <v>8487</v>
      </c>
      <c r="I16" s="49">
        <v>102147960</v>
      </c>
      <c r="J16" s="49">
        <v>91748769</v>
      </c>
      <c r="K16" s="49">
        <v>1290130</v>
      </c>
      <c r="L16" s="49">
        <v>8568380</v>
      </c>
      <c r="M16" s="49">
        <v>540681</v>
      </c>
      <c r="N16" s="49">
        <f t="shared" si="0"/>
        <v>9079</v>
      </c>
      <c r="O16" s="49">
        <f t="shared" si="0"/>
        <v>415892090</v>
      </c>
      <c r="P16" s="49">
        <f t="shared" si="0"/>
        <v>373793498</v>
      </c>
      <c r="Q16" s="49">
        <f t="shared" si="0"/>
        <v>17354491</v>
      </c>
      <c r="R16" s="49">
        <f t="shared" si="0"/>
        <v>22884280</v>
      </c>
      <c r="S16" s="49">
        <f t="shared" si="0"/>
        <v>1859821</v>
      </c>
      <c r="T16" s="48">
        <v>1</v>
      </c>
      <c r="U16" s="49">
        <v>185540</v>
      </c>
      <c r="V16" s="49">
        <v>166990</v>
      </c>
      <c r="W16" s="49">
        <v>0</v>
      </c>
      <c r="X16" s="49">
        <v>18550</v>
      </c>
      <c r="Y16" s="49">
        <v>0</v>
      </c>
      <c r="Z16" s="49">
        <v>900</v>
      </c>
      <c r="AA16" s="49">
        <v>14398920</v>
      </c>
      <c r="AB16" s="49">
        <v>12908740</v>
      </c>
      <c r="AC16" s="49">
        <v>0</v>
      </c>
      <c r="AD16" s="49">
        <v>1490180</v>
      </c>
      <c r="AE16" s="49">
        <v>0</v>
      </c>
      <c r="AF16" s="49">
        <f t="shared" si="1"/>
        <v>901</v>
      </c>
      <c r="AG16" s="49">
        <f t="shared" si="1"/>
        <v>14584460</v>
      </c>
      <c r="AH16" s="49">
        <f t="shared" si="1"/>
        <v>13075730</v>
      </c>
      <c r="AI16" s="49">
        <f t="shared" si="1"/>
        <v>0</v>
      </c>
      <c r="AJ16" s="49">
        <f t="shared" si="1"/>
        <v>1508730</v>
      </c>
      <c r="AK16" s="49">
        <f t="shared" si="1"/>
        <v>0</v>
      </c>
      <c r="AL16" s="48">
        <f t="shared" si="2"/>
        <v>9980</v>
      </c>
      <c r="AM16" s="49">
        <f t="shared" si="2"/>
        <v>430476550</v>
      </c>
      <c r="AN16" s="49">
        <f t="shared" si="2"/>
        <v>386869228</v>
      </c>
      <c r="AO16" s="49">
        <f t="shared" si="2"/>
        <v>17354491</v>
      </c>
      <c r="AP16" s="49">
        <f t="shared" si="2"/>
        <v>24393010</v>
      </c>
      <c r="AQ16" s="49">
        <f t="shared" si="2"/>
        <v>1859821</v>
      </c>
      <c r="AR16" s="49">
        <v>6928</v>
      </c>
      <c r="AS16" s="49">
        <v>98282300</v>
      </c>
      <c r="AT16" s="49">
        <v>88221464</v>
      </c>
      <c r="AU16" s="49">
        <v>469290</v>
      </c>
      <c r="AV16" s="49">
        <v>9344097</v>
      </c>
      <c r="AW16" s="49">
        <v>247449</v>
      </c>
      <c r="AX16" s="49">
        <f t="shared" si="3"/>
        <v>16908</v>
      </c>
      <c r="AY16" s="49">
        <f t="shared" si="3"/>
        <v>528758850</v>
      </c>
      <c r="AZ16" s="49">
        <f t="shared" si="3"/>
        <v>475090692</v>
      </c>
      <c r="BA16" s="49">
        <f t="shared" si="3"/>
        <v>17823781</v>
      </c>
      <c r="BB16" s="49">
        <f t="shared" si="3"/>
        <v>33737107</v>
      </c>
      <c r="BC16" s="49">
        <f t="shared" si="3"/>
        <v>2107270</v>
      </c>
      <c r="BD16" s="48">
        <v>573</v>
      </c>
      <c r="BE16" s="49">
        <v>20386899</v>
      </c>
      <c r="BF16" s="49">
        <v>11444359</v>
      </c>
      <c r="BG16" s="49">
        <v>0</v>
      </c>
      <c r="BH16" s="49">
        <v>8942540</v>
      </c>
      <c r="BI16" s="49">
        <v>0</v>
      </c>
      <c r="BJ16" s="49">
        <v>1</v>
      </c>
      <c r="BK16" s="49">
        <v>7290</v>
      </c>
      <c r="BL16" s="49">
        <v>2230</v>
      </c>
      <c r="BM16" s="49">
        <v>0</v>
      </c>
      <c r="BN16" s="49">
        <v>5060</v>
      </c>
      <c r="BO16" s="49">
        <v>0</v>
      </c>
      <c r="BP16" s="49">
        <f t="shared" si="4"/>
        <v>574</v>
      </c>
      <c r="BQ16" s="49">
        <f t="shared" si="4"/>
        <v>20394189</v>
      </c>
      <c r="BR16" s="49">
        <f t="shared" si="4"/>
        <v>11446589</v>
      </c>
      <c r="BS16" s="49">
        <f t="shared" si="4"/>
        <v>0</v>
      </c>
      <c r="BT16" s="49">
        <f t="shared" si="4"/>
        <v>8947600</v>
      </c>
      <c r="BU16" s="49">
        <f t="shared" si="4"/>
        <v>0</v>
      </c>
      <c r="BV16" s="48">
        <v>10</v>
      </c>
      <c r="BW16" s="49">
        <v>1199270</v>
      </c>
      <c r="BX16" s="49">
        <v>1079343</v>
      </c>
      <c r="BY16" s="49">
        <v>56325</v>
      </c>
      <c r="BZ16" s="49">
        <v>63602</v>
      </c>
      <c r="CA16" s="49">
        <v>0</v>
      </c>
      <c r="CB16" s="49">
        <f t="shared" si="5"/>
        <v>16918</v>
      </c>
      <c r="CC16" s="49">
        <f t="shared" si="6"/>
        <v>550352309</v>
      </c>
      <c r="CD16" s="49">
        <f t="shared" si="6"/>
        <v>487616624</v>
      </c>
      <c r="CE16" s="49">
        <f t="shared" si="6"/>
        <v>17880106</v>
      </c>
      <c r="CF16" s="49">
        <f t="shared" si="6"/>
        <v>42748309</v>
      </c>
      <c r="CG16" s="49">
        <f t="shared" si="6"/>
        <v>2107270</v>
      </c>
      <c r="CH16" s="44"/>
      <c r="CI16" s="44"/>
      <c r="CJ16" s="44"/>
      <c r="CK16" s="44"/>
      <c r="CL16" s="44"/>
      <c r="CM16" s="44"/>
      <c r="CN16" s="50">
        <v>34</v>
      </c>
      <c r="CO16" s="49">
        <v>126681</v>
      </c>
      <c r="CP16" s="49">
        <v>114009</v>
      </c>
      <c r="CQ16" s="49">
        <v>0</v>
      </c>
      <c r="CR16" s="49">
        <v>12672</v>
      </c>
      <c r="CS16" s="49">
        <v>0</v>
      </c>
      <c r="CT16" s="49">
        <v>0</v>
      </c>
      <c r="CU16" s="49">
        <v>0</v>
      </c>
      <c r="CV16" s="49">
        <v>0</v>
      </c>
      <c r="CW16" s="49">
        <v>0</v>
      </c>
      <c r="CX16" s="49">
        <v>0</v>
      </c>
      <c r="CY16" s="49">
        <v>0</v>
      </c>
      <c r="CZ16" s="49">
        <v>0</v>
      </c>
      <c r="DA16" s="49">
        <v>0</v>
      </c>
      <c r="DB16" s="49">
        <v>0</v>
      </c>
      <c r="DC16" s="49">
        <v>0</v>
      </c>
      <c r="DD16" s="49">
        <v>0</v>
      </c>
      <c r="DE16" s="49">
        <v>0</v>
      </c>
      <c r="DF16" s="48">
        <f t="shared" si="7"/>
        <v>34</v>
      </c>
      <c r="DG16" s="49">
        <f t="shared" si="7"/>
        <v>126681</v>
      </c>
      <c r="DH16" s="49">
        <f t="shared" si="7"/>
        <v>114009</v>
      </c>
      <c r="DI16" s="49">
        <f t="shared" si="7"/>
        <v>0</v>
      </c>
      <c r="DJ16" s="49">
        <f t="shared" si="7"/>
        <v>12672</v>
      </c>
      <c r="DK16" s="49">
        <f t="shared" si="7"/>
        <v>0</v>
      </c>
      <c r="DL16" s="49">
        <f t="shared" si="8"/>
        <v>16952</v>
      </c>
      <c r="DM16" s="49">
        <f t="shared" si="8"/>
        <v>550478990</v>
      </c>
      <c r="DN16" s="49">
        <f t="shared" si="8"/>
        <v>487730633</v>
      </c>
      <c r="DO16" s="49">
        <f t="shared" si="8"/>
        <v>17880106</v>
      </c>
      <c r="DP16" s="49">
        <f t="shared" si="8"/>
        <v>42760981</v>
      </c>
      <c r="DQ16" s="49">
        <f t="shared" si="8"/>
        <v>2107270</v>
      </c>
      <c r="DR16" s="49">
        <v>426</v>
      </c>
      <c r="DS16" s="49">
        <v>153</v>
      </c>
      <c r="DT16" s="49">
        <v>579</v>
      </c>
      <c r="DU16" s="49">
        <v>46</v>
      </c>
      <c r="DV16" s="49">
        <v>26</v>
      </c>
      <c r="DX16" s="49">
        <v>34</v>
      </c>
      <c r="DY16" s="49">
        <v>126681</v>
      </c>
      <c r="DZ16" s="49">
        <v>14</v>
      </c>
      <c r="EA16" s="49">
        <v>297960</v>
      </c>
      <c r="EB16" s="49">
        <v>0</v>
      </c>
      <c r="EC16" s="49">
        <v>0</v>
      </c>
      <c r="ED16" s="49">
        <v>10</v>
      </c>
      <c r="EE16" s="49">
        <v>300720</v>
      </c>
      <c r="EF16" s="49">
        <v>0</v>
      </c>
      <c r="EG16" s="49">
        <v>0</v>
      </c>
      <c r="EH16" s="49">
        <v>0</v>
      </c>
      <c r="EI16" s="49">
        <v>0</v>
      </c>
      <c r="EJ16" s="49">
        <v>0</v>
      </c>
      <c r="EK16" s="49">
        <v>0</v>
      </c>
      <c r="EL16" s="49">
        <v>0</v>
      </c>
      <c r="EM16" s="49">
        <v>0</v>
      </c>
      <c r="EN16" s="49">
        <f t="shared" si="9"/>
        <v>58</v>
      </c>
      <c r="EO16" s="49">
        <f t="shared" si="10"/>
        <v>725361</v>
      </c>
      <c r="EQ16" s="49">
        <f t="shared" si="11"/>
        <v>16976</v>
      </c>
      <c r="ER16" s="49">
        <f t="shared" si="12"/>
        <v>551077670</v>
      </c>
      <c r="ET16" s="16" t="s">
        <v>55</v>
      </c>
      <c r="EU16" s="37">
        <v>566</v>
      </c>
      <c r="EW16" s="59">
        <f t="shared" si="14"/>
        <v>973635</v>
      </c>
      <c r="EX16" s="46">
        <f t="shared" si="15"/>
        <v>27</v>
      </c>
      <c r="EY16" s="59">
        <f t="shared" si="16"/>
        <v>313929670</v>
      </c>
      <c r="EZ16" s="59">
        <f t="shared" si="17"/>
        <v>116546880</v>
      </c>
      <c r="FA16" s="59">
        <f t="shared" si="13"/>
        <v>120601120</v>
      </c>
      <c r="FB16" s="59">
        <f t="shared" si="18"/>
        <v>554646</v>
      </c>
      <c r="FC16" s="59">
        <f t="shared" si="19"/>
        <v>32</v>
      </c>
      <c r="FD16" s="59">
        <f t="shared" si="20"/>
        <v>205913</v>
      </c>
      <c r="FE16" s="46">
        <f t="shared" si="21"/>
        <v>37</v>
      </c>
    </row>
    <row r="17" spans="1:161" s="46" customFormat="1" ht="15.95" customHeight="1" x14ac:dyDescent="0.15">
      <c r="A17" s="40" t="s">
        <v>35</v>
      </c>
      <c r="B17" s="48">
        <v>307</v>
      </c>
      <c r="C17" s="49">
        <v>190439590</v>
      </c>
      <c r="D17" s="49">
        <v>171404663</v>
      </c>
      <c r="E17" s="49">
        <v>12080001</v>
      </c>
      <c r="F17" s="49">
        <v>6102796</v>
      </c>
      <c r="G17" s="49">
        <v>852130</v>
      </c>
      <c r="H17" s="49">
        <v>4385</v>
      </c>
      <c r="I17" s="49">
        <v>70018260</v>
      </c>
      <c r="J17" s="49">
        <v>62936617</v>
      </c>
      <c r="K17" s="49">
        <v>877013</v>
      </c>
      <c r="L17" s="49">
        <v>6024595</v>
      </c>
      <c r="M17" s="49">
        <v>180035</v>
      </c>
      <c r="N17" s="49">
        <f t="shared" si="0"/>
        <v>4692</v>
      </c>
      <c r="O17" s="49">
        <f t="shared" si="0"/>
        <v>260457850</v>
      </c>
      <c r="P17" s="49">
        <f t="shared" si="0"/>
        <v>234341280</v>
      </c>
      <c r="Q17" s="49">
        <f t="shared" si="0"/>
        <v>12957014</v>
      </c>
      <c r="R17" s="49">
        <f t="shared" si="0"/>
        <v>12127391</v>
      </c>
      <c r="S17" s="49">
        <f t="shared" si="0"/>
        <v>1032165</v>
      </c>
      <c r="T17" s="48">
        <v>1</v>
      </c>
      <c r="U17" s="49">
        <v>88260</v>
      </c>
      <c r="V17" s="49">
        <v>79434</v>
      </c>
      <c r="W17" s="49">
        <v>0</v>
      </c>
      <c r="X17" s="49">
        <v>8826</v>
      </c>
      <c r="Y17" s="49">
        <v>0</v>
      </c>
      <c r="Z17" s="49">
        <v>231</v>
      </c>
      <c r="AA17" s="49">
        <v>3804390</v>
      </c>
      <c r="AB17" s="49">
        <v>3419773</v>
      </c>
      <c r="AC17" s="49">
        <v>0</v>
      </c>
      <c r="AD17" s="49">
        <v>384617</v>
      </c>
      <c r="AE17" s="49">
        <v>0</v>
      </c>
      <c r="AF17" s="49">
        <f t="shared" si="1"/>
        <v>232</v>
      </c>
      <c r="AG17" s="49">
        <f t="shared" si="1"/>
        <v>3892650</v>
      </c>
      <c r="AH17" s="49">
        <f t="shared" si="1"/>
        <v>3499207</v>
      </c>
      <c r="AI17" s="49">
        <f t="shared" si="1"/>
        <v>0</v>
      </c>
      <c r="AJ17" s="49">
        <f t="shared" si="1"/>
        <v>393443</v>
      </c>
      <c r="AK17" s="49">
        <f t="shared" si="1"/>
        <v>0</v>
      </c>
      <c r="AL17" s="48">
        <f t="shared" si="2"/>
        <v>4924</v>
      </c>
      <c r="AM17" s="49">
        <f t="shared" si="2"/>
        <v>264350500</v>
      </c>
      <c r="AN17" s="49">
        <f t="shared" si="2"/>
        <v>237840487</v>
      </c>
      <c r="AO17" s="49">
        <f t="shared" si="2"/>
        <v>12957014</v>
      </c>
      <c r="AP17" s="49">
        <f t="shared" si="2"/>
        <v>12520834</v>
      </c>
      <c r="AQ17" s="49">
        <f t="shared" si="2"/>
        <v>1032165</v>
      </c>
      <c r="AR17" s="49">
        <v>2113</v>
      </c>
      <c r="AS17" s="49">
        <v>24644710</v>
      </c>
      <c r="AT17" s="49">
        <v>22064621</v>
      </c>
      <c r="AU17" s="49">
        <v>16551</v>
      </c>
      <c r="AV17" s="49">
        <v>2418945</v>
      </c>
      <c r="AW17" s="49">
        <v>144593</v>
      </c>
      <c r="AX17" s="49">
        <f t="shared" si="3"/>
        <v>7037</v>
      </c>
      <c r="AY17" s="49">
        <f t="shared" si="3"/>
        <v>288995210</v>
      </c>
      <c r="AZ17" s="49">
        <f t="shared" si="3"/>
        <v>259905108</v>
      </c>
      <c r="BA17" s="49">
        <f t="shared" si="3"/>
        <v>12973565</v>
      </c>
      <c r="BB17" s="49">
        <f t="shared" si="3"/>
        <v>14939779</v>
      </c>
      <c r="BC17" s="49">
        <f t="shared" si="3"/>
        <v>1176758</v>
      </c>
      <c r="BD17" s="48">
        <v>301</v>
      </c>
      <c r="BE17" s="49">
        <v>10007833</v>
      </c>
      <c r="BF17" s="49">
        <v>6577133</v>
      </c>
      <c r="BG17" s="49">
        <v>0</v>
      </c>
      <c r="BH17" s="49">
        <v>3430700</v>
      </c>
      <c r="BI17" s="49">
        <v>0</v>
      </c>
      <c r="BJ17" s="49">
        <v>1</v>
      </c>
      <c r="BK17" s="49">
        <v>2020</v>
      </c>
      <c r="BL17" s="49">
        <v>640</v>
      </c>
      <c r="BM17" s="49">
        <v>0</v>
      </c>
      <c r="BN17" s="49">
        <v>1380</v>
      </c>
      <c r="BO17" s="49">
        <v>0</v>
      </c>
      <c r="BP17" s="49">
        <f t="shared" si="4"/>
        <v>302</v>
      </c>
      <c r="BQ17" s="49">
        <f t="shared" si="4"/>
        <v>10009853</v>
      </c>
      <c r="BR17" s="49">
        <f t="shared" si="4"/>
        <v>6577773</v>
      </c>
      <c r="BS17" s="49">
        <f t="shared" si="4"/>
        <v>0</v>
      </c>
      <c r="BT17" s="49">
        <f t="shared" si="4"/>
        <v>3432080</v>
      </c>
      <c r="BU17" s="49">
        <f t="shared" si="4"/>
        <v>0</v>
      </c>
      <c r="BV17" s="48">
        <v>0</v>
      </c>
      <c r="BW17" s="49">
        <v>0</v>
      </c>
      <c r="BX17" s="49">
        <v>0</v>
      </c>
      <c r="BY17" s="49">
        <v>0</v>
      </c>
      <c r="BZ17" s="49">
        <v>0</v>
      </c>
      <c r="CA17" s="49">
        <v>0</v>
      </c>
      <c r="CB17" s="49">
        <f t="shared" si="5"/>
        <v>7037</v>
      </c>
      <c r="CC17" s="49">
        <f t="shared" si="6"/>
        <v>299005063</v>
      </c>
      <c r="CD17" s="49">
        <f t="shared" si="6"/>
        <v>266482881</v>
      </c>
      <c r="CE17" s="49">
        <f t="shared" si="6"/>
        <v>12973565</v>
      </c>
      <c r="CF17" s="49">
        <f t="shared" si="6"/>
        <v>18371859</v>
      </c>
      <c r="CG17" s="49">
        <f t="shared" si="6"/>
        <v>1176758</v>
      </c>
      <c r="CH17" s="44"/>
      <c r="CI17" s="44"/>
      <c r="CJ17" s="44"/>
      <c r="CK17" s="44"/>
      <c r="CL17" s="44"/>
      <c r="CM17" s="44"/>
      <c r="CN17" s="50">
        <v>10</v>
      </c>
      <c r="CO17" s="49">
        <v>53963</v>
      </c>
      <c r="CP17" s="49">
        <v>48564</v>
      </c>
      <c r="CQ17" s="49">
        <v>0</v>
      </c>
      <c r="CR17" s="49">
        <v>5399</v>
      </c>
      <c r="CS17" s="49">
        <v>0</v>
      </c>
      <c r="CT17" s="49">
        <v>0</v>
      </c>
      <c r="CU17" s="49">
        <v>0</v>
      </c>
      <c r="CV17" s="49">
        <v>0</v>
      </c>
      <c r="CW17" s="49">
        <v>0</v>
      </c>
      <c r="CX17" s="49">
        <v>0</v>
      </c>
      <c r="CY17" s="49">
        <v>0</v>
      </c>
      <c r="CZ17" s="49">
        <v>0</v>
      </c>
      <c r="DA17" s="49">
        <v>0</v>
      </c>
      <c r="DB17" s="49">
        <v>0</v>
      </c>
      <c r="DC17" s="49">
        <v>0</v>
      </c>
      <c r="DD17" s="49">
        <v>0</v>
      </c>
      <c r="DE17" s="49">
        <v>0</v>
      </c>
      <c r="DF17" s="48">
        <f t="shared" si="7"/>
        <v>10</v>
      </c>
      <c r="DG17" s="49">
        <f t="shared" si="7"/>
        <v>53963</v>
      </c>
      <c r="DH17" s="49">
        <f t="shared" si="7"/>
        <v>48564</v>
      </c>
      <c r="DI17" s="49">
        <f t="shared" si="7"/>
        <v>0</v>
      </c>
      <c r="DJ17" s="49">
        <f t="shared" si="7"/>
        <v>5399</v>
      </c>
      <c r="DK17" s="49">
        <f t="shared" si="7"/>
        <v>0</v>
      </c>
      <c r="DL17" s="49">
        <f t="shared" si="8"/>
        <v>7047</v>
      </c>
      <c r="DM17" s="49">
        <f t="shared" si="8"/>
        <v>299059026</v>
      </c>
      <c r="DN17" s="49">
        <f t="shared" si="8"/>
        <v>266531445</v>
      </c>
      <c r="DO17" s="49">
        <f t="shared" si="8"/>
        <v>12973565</v>
      </c>
      <c r="DP17" s="49">
        <f t="shared" si="8"/>
        <v>18377258</v>
      </c>
      <c r="DQ17" s="49">
        <f t="shared" si="8"/>
        <v>1176758</v>
      </c>
      <c r="DR17" s="49">
        <v>240</v>
      </c>
      <c r="DS17" s="49">
        <v>70</v>
      </c>
      <c r="DT17" s="49">
        <v>310</v>
      </c>
      <c r="DU17" s="49">
        <v>50</v>
      </c>
      <c r="DV17" s="49">
        <v>5</v>
      </c>
      <c r="DX17" s="49">
        <v>10</v>
      </c>
      <c r="DY17" s="49">
        <v>53963</v>
      </c>
      <c r="DZ17" s="49">
        <v>0</v>
      </c>
      <c r="EA17" s="49">
        <v>0</v>
      </c>
      <c r="EB17" s="49">
        <v>0</v>
      </c>
      <c r="EC17" s="49">
        <v>0</v>
      </c>
      <c r="ED17" s="49">
        <v>8</v>
      </c>
      <c r="EE17" s="49">
        <v>273576</v>
      </c>
      <c r="EF17" s="49">
        <v>0</v>
      </c>
      <c r="EG17" s="49">
        <v>0</v>
      </c>
      <c r="EH17" s="49">
        <v>0</v>
      </c>
      <c r="EI17" s="49">
        <v>0</v>
      </c>
      <c r="EJ17" s="49">
        <v>0</v>
      </c>
      <c r="EK17" s="49">
        <v>0</v>
      </c>
      <c r="EL17" s="49">
        <v>0</v>
      </c>
      <c r="EM17" s="49">
        <v>0</v>
      </c>
      <c r="EN17" s="49">
        <f t="shared" si="9"/>
        <v>18</v>
      </c>
      <c r="EO17" s="49">
        <f t="shared" si="10"/>
        <v>327539</v>
      </c>
      <c r="EQ17" s="49">
        <f t="shared" si="11"/>
        <v>7055</v>
      </c>
      <c r="ER17" s="49">
        <f t="shared" si="12"/>
        <v>299332602</v>
      </c>
      <c r="ET17" s="16" t="s">
        <v>56</v>
      </c>
      <c r="EU17" s="37">
        <v>292</v>
      </c>
      <c r="EW17" s="59">
        <f t="shared" si="14"/>
        <v>1025112</v>
      </c>
      <c r="EX17" s="46">
        <f t="shared" si="15"/>
        <v>22</v>
      </c>
      <c r="EY17" s="59">
        <f t="shared" si="16"/>
        <v>190527850</v>
      </c>
      <c r="EZ17" s="59">
        <f t="shared" si="17"/>
        <v>73822650</v>
      </c>
      <c r="FA17" s="59">
        <f t="shared" si="13"/>
        <v>34982102</v>
      </c>
      <c r="FB17" s="59">
        <f t="shared" si="18"/>
        <v>652493</v>
      </c>
      <c r="FC17" s="59">
        <f t="shared" si="19"/>
        <v>9</v>
      </c>
      <c r="FD17" s="59">
        <f t="shared" si="20"/>
        <v>252817</v>
      </c>
      <c r="FE17" s="46">
        <f t="shared" si="21"/>
        <v>17</v>
      </c>
    </row>
    <row r="18" spans="1:161" s="46" customFormat="1" ht="15.95" customHeight="1" x14ac:dyDescent="0.15">
      <c r="A18" s="40" t="s">
        <v>15</v>
      </c>
      <c r="B18" s="48">
        <v>1597</v>
      </c>
      <c r="C18" s="49">
        <v>876531240</v>
      </c>
      <c r="D18" s="49">
        <v>785064603</v>
      </c>
      <c r="E18" s="49">
        <v>53173852</v>
      </c>
      <c r="F18" s="49">
        <v>36029918</v>
      </c>
      <c r="G18" s="49">
        <v>2262867</v>
      </c>
      <c r="H18" s="49">
        <v>20827</v>
      </c>
      <c r="I18" s="49">
        <v>341166720</v>
      </c>
      <c r="J18" s="49">
        <v>305684287</v>
      </c>
      <c r="K18" s="49">
        <v>6880169</v>
      </c>
      <c r="L18" s="49">
        <v>24667384</v>
      </c>
      <c r="M18" s="49">
        <v>3934880</v>
      </c>
      <c r="N18" s="49">
        <f t="shared" si="0"/>
        <v>22424</v>
      </c>
      <c r="O18" s="49">
        <f t="shared" si="0"/>
        <v>1217697960</v>
      </c>
      <c r="P18" s="49">
        <f t="shared" si="0"/>
        <v>1090748890</v>
      </c>
      <c r="Q18" s="49">
        <f t="shared" si="0"/>
        <v>60054021</v>
      </c>
      <c r="R18" s="49">
        <f t="shared" si="0"/>
        <v>60697302</v>
      </c>
      <c r="S18" s="49">
        <f t="shared" si="0"/>
        <v>6197747</v>
      </c>
      <c r="T18" s="48">
        <v>3</v>
      </c>
      <c r="U18" s="49">
        <v>751090</v>
      </c>
      <c r="V18" s="49">
        <v>675980</v>
      </c>
      <c r="W18" s="49">
        <v>27820</v>
      </c>
      <c r="X18" s="49">
        <v>47290</v>
      </c>
      <c r="Y18" s="49">
        <v>0</v>
      </c>
      <c r="Z18" s="49">
        <v>1748</v>
      </c>
      <c r="AA18" s="49">
        <v>25169670</v>
      </c>
      <c r="AB18" s="49">
        <v>22496651</v>
      </c>
      <c r="AC18" s="49">
        <v>2610</v>
      </c>
      <c r="AD18" s="49">
        <v>2670409</v>
      </c>
      <c r="AE18" s="49">
        <v>0</v>
      </c>
      <c r="AF18" s="49">
        <f t="shared" si="1"/>
        <v>1751</v>
      </c>
      <c r="AG18" s="49">
        <f t="shared" si="1"/>
        <v>25920760</v>
      </c>
      <c r="AH18" s="49">
        <f t="shared" si="1"/>
        <v>23172631</v>
      </c>
      <c r="AI18" s="49">
        <f t="shared" si="1"/>
        <v>30430</v>
      </c>
      <c r="AJ18" s="49">
        <f t="shared" si="1"/>
        <v>2717699</v>
      </c>
      <c r="AK18" s="49">
        <f t="shared" si="1"/>
        <v>0</v>
      </c>
      <c r="AL18" s="48">
        <f t="shared" si="2"/>
        <v>24175</v>
      </c>
      <c r="AM18" s="49">
        <f t="shared" si="2"/>
        <v>1243618720</v>
      </c>
      <c r="AN18" s="49">
        <f t="shared" si="2"/>
        <v>1113921521</v>
      </c>
      <c r="AO18" s="49">
        <f t="shared" si="2"/>
        <v>60084451</v>
      </c>
      <c r="AP18" s="49">
        <f t="shared" si="2"/>
        <v>63415001</v>
      </c>
      <c r="AQ18" s="49">
        <f t="shared" si="2"/>
        <v>6197747</v>
      </c>
      <c r="AR18" s="49">
        <v>13989</v>
      </c>
      <c r="AS18" s="49">
        <v>174483900</v>
      </c>
      <c r="AT18" s="49">
        <v>156280217</v>
      </c>
      <c r="AU18" s="49">
        <v>503217</v>
      </c>
      <c r="AV18" s="49">
        <v>17013009</v>
      </c>
      <c r="AW18" s="49">
        <v>687457</v>
      </c>
      <c r="AX18" s="49">
        <f t="shared" si="3"/>
        <v>38164</v>
      </c>
      <c r="AY18" s="49">
        <f t="shared" si="3"/>
        <v>1418102620</v>
      </c>
      <c r="AZ18" s="49">
        <f t="shared" si="3"/>
        <v>1270201738</v>
      </c>
      <c r="BA18" s="49">
        <f t="shared" si="3"/>
        <v>60587668</v>
      </c>
      <c r="BB18" s="49">
        <f t="shared" si="3"/>
        <v>80428010</v>
      </c>
      <c r="BC18" s="49">
        <f t="shared" si="3"/>
        <v>6885204</v>
      </c>
      <c r="BD18" s="48">
        <v>1556</v>
      </c>
      <c r="BE18" s="49">
        <v>56055488</v>
      </c>
      <c r="BF18" s="49">
        <v>34571208</v>
      </c>
      <c r="BG18" s="49">
        <v>0</v>
      </c>
      <c r="BH18" s="49">
        <v>21408320</v>
      </c>
      <c r="BI18" s="49">
        <v>75960</v>
      </c>
      <c r="BJ18" s="49">
        <v>3</v>
      </c>
      <c r="BK18" s="49">
        <v>38220</v>
      </c>
      <c r="BL18" s="49">
        <v>28130</v>
      </c>
      <c r="BM18" s="49">
        <v>0</v>
      </c>
      <c r="BN18" s="49">
        <v>10090</v>
      </c>
      <c r="BO18" s="49">
        <v>0</v>
      </c>
      <c r="BP18" s="49">
        <f t="shared" si="4"/>
        <v>1559</v>
      </c>
      <c r="BQ18" s="49">
        <f t="shared" si="4"/>
        <v>56093708</v>
      </c>
      <c r="BR18" s="49">
        <f t="shared" si="4"/>
        <v>34599338</v>
      </c>
      <c r="BS18" s="49">
        <f t="shared" si="4"/>
        <v>0</v>
      </c>
      <c r="BT18" s="49">
        <f t="shared" si="4"/>
        <v>21418410</v>
      </c>
      <c r="BU18" s="49">
        <f t="shared" si="4"/>
        <v>75960</v>
      </c>
      <c r="BV18" s="48">
        <v>17</v>
      </c>
      <c r="BW18" s="49">
        <v>1420290</v>
      </c>
      <c r="BX18" s="49">
        <v>1278261</v>
      </c>
      <c r="BY18" s="49">
        <v>5113</v>
      </c>
      <c r="BZ18" s="49">
        <v>60186</v>
      </c>
      <c r="CA18" s="49">
        <v>76730</v>
      </c>
      <c r="CB18" s="49">
        <f t="shared" si="5"/>
        <v>38181</v>
      </c>
      <c r="CC18" s="49">
        <f t="shared" si="6"/>
        <v>1475616618</v>
      </c>
      <c r="CD18" s="49">
        <f t="shared" si="6"/>
        <v>1306079337</v>
      </c>
      <c r="CE18" s="49">
        <f t="shared" si="6"/>
        <v>60592781</v>
      </c>
      <c r="CF18" s="49">
        <f t="shared" si="6"/>
        <v>101906606</v>
      </c>
      <c r="CG18" s="49">
        <f t="shared" si="6"/>
        <v>7037894</v>
      </c>
      <c r="CH18" s="44"/>
      <c r="CI18" s="44"/>
      <c r="CJ18" s="44"/>
      <c r="CK18" s="44"/>
      <c r="CL18" s="44"/>
      <c r="CM18" s="44"/>
      <c r="CN18" s="50">
        <v>97</v>
      </c>
      <c r="CO18" s="49">
        <v>516295</v>
      </c>
      <c r="CP18" s="49">
        <v>460185</v>
      </c>
      <c r="CQ18" s="49">
        <v>0</v>
      </c>
      <c r="CR18" s="49">
        <v>56110</v>
      </c>
      <c r="CS18" s="49">
        <v>0</v>
      </c>
      <c r="CT18" s="49">
        <v>0</v>
      </c>
      <c r="CU18" s="49">
        <v>0</v>
      </c>
      <c r="CV18" s="49">
        <v>0</v>
      </c>
      <c r="CW18" s="49">
        <v>0</v>
      </c>
      <c r="CX18" s="49">
        <v>0</v>
      </c>
      <c r="CY18" s="49">
        <v>0</v>
      </c>
      <c r="CZ18" s="49">
        <v>0</v>
      </c>
      <c r="DA18" s="49">
        <v>0</v>
      </c>
      <c r="DB18" s="49">
        <v>0</v>
      </c>
      <c r="DC18" s="49">
        <v>0</v>
      </c>
      <c r="DD18" s="49">
        <v>0</v>
      </c>
      <c r="DE18" s="49">
        <v>0</v>
      </c>
      <c r="DF18" s="48">
        <f t="shared" si="7"/>
        <v>97</v>
      </c>
      <c r="DG18" s="49">
        <f t="shared" si="7"/>
        <v>516295</v>
      </c>
      <c r="DH18" s="49">
        <f t="shared" si="7"/>
        <v>460185</v>
      </c>
      <c r="DI18" s="49">
        <f t="shared" si="7"/>
        <v>0</v>
      </c>
      <c r="DJ18" s="49">
        <f t="shared" si="7"/>
        <v>56110</v>
      </c>
      <c r="DK18" s="49">
        <f t="shared" si="7"/>
        <v>0</v>
      </c>
      <c r="DL18" s="49">
        <f t="shared" si="8"/>
        <v>38278</v>
      </c>
      <c r="DM18" s="49">
        <f t="shared" si="8"/>
        <v>1476132913</v>
      </c>
      <c r="DN18" s="49">
        <f t="shared" si="8"/>
        <v>1306539522</v>
      </c>
      <c r="DO18" s="49">
        <f t="shared" si="8"/>
        <v>60592781</v>
      </c>
      <c r="DP18" s="49">
        <f t="shared" si="8"/>
        <v>101962716</v>
      </c>
      <c r="DQ18" s="49">
        <f t="shared" si="8"/>
        <v>7037894</v>
      </c>
      <c r="DR18" s="49">
        <v>1155</v>
      </c>
      <c r="DS18" s="49">
        <v>421</v>
      </c>
      <c r="DT18" s="49">
        <v>1576</v>
      </c>
      <c r="DU18" s="49">
        <v>215</v>
      </c>
      <c r="DV18" s="49">
        <v>29</v>
      </c>
      <c r="DX18" s="49">
        <v>97</v>
      </c>
      <c r="DY18" s="49">
        <v>516295</v>
      </c>
      <c r="DZ18" s="49">
        <v>11</v>
      </c>
      <c r="EA18" s="49">
        <v>197880</v>
      </c>
      <c r="EB18" s="49">
        <v>13</v>
      </c>
      <c r="EC18" s="49">
        <v>264185</v>
      </c>
      <c r="ED18" s="49">
        <v>29</v>
      </c>
      <c r="EE18" s="49">
        <v>1164369</v>
      </c>
      <c r="EF18" s="49">
        <v>1</v>
      </c>
      <c r="EG18" s="49">
        <v>17070</v>
      </c>
      <c r="EH18" s="49">
        <v>0</v>
      </c>
      <c r="EI18" s="49">
        <v>0</v>
      </c>
      <c r="EJ18" s="49">
        <v>0</v>
      </c>
      <c r="EK18" s="49">
        <v>0</v>
      </c>
      <c r="EL18" s="49">
        <v>0</v>
      </c>
      <c r="EM18" s="49">
        <v>0</v>
      </c>
      <c r="EN18" s="49">
        <f t="shared" si="9"/>
        <v>151</v>
      </c>
      <c r="EO18" s="49">
        <f t="shared" si="10"/>
        <v>2159799</v>
      </c>
      <c r="EQ18" s="49">
        <f t="shared" si="11"/>
        <v>38332</v>
      </c>
      <c r="ER18" s="49">
        <f t="shared" si="12"/>
        <v>1477776417</v>
      </c>
      <c r="ET18" s="16" t="s">
        <v>57</v>
      </c>
      <c r="EU18" s="37">
        <v>1439</v>
      </c>
      <c r="EW18" s="59">
        <f t="shared" si="14"/>
        <v>1026947</v>
      </c>
      <c r="EX18" s="46">
        <f t="shared" si="15"/>
        <v>21</v>
      </c>
      <c r="EY18" s="59">
        <f t="shared" si="16"/>
        <v>877282330</v>
      </c>
      <c r="EZ18" s="59">
        <f t="shared" si="17"/>
        <v>366336390</v>
      </c>
      <c r="FA18" s="59">
        <f t="shared" si="13"/>
        <v>234157697</v>
      </c>
      <c r="FB18" s="59">
        <f t="shared" si="18"/>
        <v>609647</v>
      </c>
      <c r="FC18" s="59">
        <f t="shared" si="19"/>
        <v>16</v>
      </c>
      <c r="FD18" s="59">
        <f t="shared" si="20"/>
        <v>254577</v>
      </c>
      <c r="FE18" s="46">
        <f t="shared" si="21"/>
        <v>14</v>
      </c>
    </row>
    <row r="19" spans="1:161" s="46" customFormat="1" ht="15.95" customHeight="1" x14ac:dyDescent="0.15">
      <c r="A19" s="40" t="s">
        <v>10</v>
      </c>
      <c r="B19" s="48">
        <v>2573</v>
      </c>
      <c r="C19" s="49">
        <v>1344832780</v>
      </c>
      <c r="D19" s="49">
        <v>1206577657</v>
      </c>
      <c r="E19" s="49">
        <v>77834984</v>
      </c>
      <c r="F19" s="49">
        <v>54753515</v>
      </c>
      <c r="G19" s="49">
        <v>5666624</v>
      </c>
      <c r="H19" s="49">
        <v>27131</v>
      </c>
      <c r="I19" s="49">
        <v>487227130</v>
      </c>
      <c r="J19" s="49">
        <v>436123837</v>
      </c>
      <c r="K19" s="49">
        <v>11116611</v>
      </c>
      <c r="L19" s="49">
        <v>31584291</v>
      </c>
      <c r="M19" s="49">
        <v>8402391</v>
      </c>
      <c r="N19" s="49">
        <f t="shared" si="0"/>
        <v>29704</v>
      </c>
      <c r="O19" s="49">
        <f t="shared" si="0"/>
        <v>1832059910</v>
      </c>
      <c r="P19" s="49">
        <f t="shared" si="0"/>
        <v>1642701494</v>
      </c>
      <c r="Q19" s="49">
        <f t="shared" si="0"/>
        <v>88951595</v>
      </c>
      <c r="R19" s="49">
        <f t="shared" si="0"/>
        <v>86337806</v>
      </c>
      <c r="S19" s="49">
        <f t="shared" si="0"/>
        <v>14069015</v>
      </c>
      <c r="T19" s="48">
        <v>2</v>
      </c>
      <c r="U19" s="49">
        <v>308100</v>
      </c>
      <c r="V19" s="49">
        <v>277280</v>
      </c>
      <c r="W19" s="49">
        <v>0</v>
      </c>
      <c r="X19" s="49">
        <v>30820</v>
      </c>
      <c r="Y19" s="49">
        <v>0</v>
      </c>
      <c r="Z19" s="49">
        <v>2125</v>
      </c>
      <c r="AA19" s="49">
        <v>29998260</v>
      </c>
      <c r="AB19" s="49">
        <v>26882894</v>
      </c>
      <c r="AC19" s="49">
        <v>13224</v>
      </c>
      <c r="AD19" s="49">
        <v>3102142</v>
      </c>
      <c r="AE19" s="49">
        <v>0</v>
      </c>
      <c r="AF19" s="49">
        <f t="shared" si="1"/>
        <v>2127</v>
      </c>
      <c r="AG19" s="49">
        <f t="shared" si="1"/>
        <v>30306360</v>
      </c>
      <c r="AH19" s="49">
        <f t="shared" si="1"/>
        <v>27160174</v>
      </c>
      <c r="AI19" s="49">
        <f t="shared" si="1"/>
        <v>13224</v>
      </c>
      <c r="AJ19" s="49">
        <f t="shared" si="1"/>
        <v>3132962</v>
      </c>
      <c r="AK19" s="49">
        <f t="shared" si="1"/>
        <v>0</v>
      </c>
      <c r="AL19" s="48">
        <f t="shared" si="2"/>
        <v>31831</v>
      </c>
      <c r="AM19" s="49">
        <f t="shared" si="2"/>
        <v>1862366270</v>
      </c>
      <c r="AN19" s="49">
        <f t="shared" si="2"/>
        <v>1669861668</v>
      </c>
      <c r="AO19" s="49">
        <f t="shared" si="2"/>
        <v>88964819</v>
      </c>
      <c r="AP19" s="49">
        <f t="shared" si="2"/>
        <v>89470768</v>
      </c>
      <c r="AQ19" s="49">
        <f t="shared" si="2"/>
        <v>14069015</v>
      </c>
      <c r="AR19" s="49">
        <v>20930</v>
      </c>
      <c r="AS19" s="49">
        <v>287581660</v>
      </c>
      <c r="AT19" s="49">
        <v>257822648</v>
      </c>
      <c r="AU19" s="49">
        <v>756541</v>
      </c>
      <c r="AV19" s="49">
        <v>28285919</v>
      </c>
      <c r="AW19" s="49">
        <v>716552</v>
      </c>
      <c r="AX19" s="49">
        <f t="shared" si="3"/>
        <v>52761</v>
      </c>
      <c r="AY19" s="49">
        <f t="shared" si="3"/>
        <v>2149947930</v>
      </c>
      <c r="AZ19" s="49">
        <f t="shared" si="3"/>
        <v>1927684316</v>
      </c>
      <c r="BA19" s="49">
        <f t="shared" si="3"/>
        <v>89721360</v>
      </c>
      <c r="BB19" s="49">
        <f t="shared" si="3"/>
        <v>117756687</v>
      </c>
      <c r="BC19" s="49">
        <f t="shared" si="3"/>
        <v>14785567</v>
      </c>
      <c r="BD19" s="48">
        <v>2537</v>
      </c>
      <c r="BE19" s="49">
        <v>107860953</v>
      </c>
      <c r="BF19" s="49">
        <v>69736193</v>
      </c>
      <c r="BG19" s="49">
        <v>0</v>
      </c>
      <c r="BH19" s="49">
        <v>38078220</v>
      </c>
      <c r="BI19" s="49">
        <v>46540</v>
      </c>
      <c r="BJ19" s="49">
        <v>2</v>
      </c>
      <c r="BK19" s="49">
        <v>5696</v>
      </c>
      <c r="BL19" s="49">
        <v>3716</v>
      </c>
      <c r="BM19" s="49">
        <v>0</v>
      </c>
      <c r="BN19" s="49">
        <v>1980</v>
      </c>
      <c r="BO19" s="49">
        <v>0</v>
      </c>
      <c r="BP19" s="49">
        <f t="shared" si="4"/>
        <v>2539</v>
      </c>
      <c r="BQ19" s="49">
        <f t="shared" si="4"/>
        <v>107866649</v>
      </c>
      <c r="BR19" s="49">
        <f t="shared" si="4"/>
        <v>69739909</v>
      </c>
      <c r="BS19" s="49">
        <f t="shared" si="4"/>
        <v>0</v>
      </c>
      <c r="BT19" s="49">
        <f t="shared" si="4"/>
        <v>38080200</v>
      </c>
      <c r="BU19" s="49">
        <f t="shared" si="4"/>
        <v>46540</v>
      </c>
      <c r="BV19" s="48">
        <v>38</v>
      </c>
      <c r="BW19" s="49">
        <v>3477990</v>
      </c>
      <c r="BX19" s="49">
        <v>3130191</v>
      </c>
      <c r="BY19" s="49">
        <v>116637</v>
      </c>
      <c r="BZ19" s="49">
        <v>231162</v>
      </c>
      <c r="CA19" s="49">
        <v>0</v>
      </c>
      <c r="CB19" s="49">
        <f t="shared" si="5"/>
        <v>52799</v>
      </c>
      <c r="CC19" s="49">
        <f t="shared" si="6"/>
        <v>2261292569</v>
      </c>
      <c r="CD19" s="49">
        <f t="shared" si="6"/>
        <v>2000554416</v>
      </c>
      <c r="CE19" s="49">
        <f t="shared" si="6"/>
        <v>89837997</v>
      </c>
      <c r="CF19" s="49">
        <f t="shared" si="6"/>
        <v>156068049</v>
      </c>
      <c r="CG19" s="49">
        <f t="shared" si="6"/>
        <v>14832107</v>
      </c>
      <c r="CH19" s="44"/>
      <c r="CI19" s="44"/>
      <c r="CJ19" s="44"/>
      <c r="CK19" s="44"/>
      <c r="CL19" s="44"/>
      <c r="CM19" s="44"/>
      <c r="CN19" s="50">
        <v>131</v>
      </c>
      <c r="CO19" s="49">
        <v>829267</v>
      </c>
      <c r="CP19" s="49">
        <v>725997</v>
      </c>
      <c r="CQ19" s="49">
        <v>0</v>
      </c>
      <c r="CR19" s="49">
        <v>103270</v>
      </c>
      <c r="CS19" s="49">
        <v>0</v>
      </c>
      <c r="CT19" s="49">
        <v>0</v>
      </c>
      <c r="CU19" s="49">
        <v>0</v>
      </c>
      <c r="CV19" s="49">
        <v>0</v>
      </c>
      <c r="CW19" s="49">
        <v>0</v>
      </c>
      <c r="CX19" s="49">
        <v>0</v>
      </c>
      <c r="CY19" s="49">
        <v>0</v>
      </c>
      <c r="CZ19" s="49">
        <v>0</v>
      </c>
      <c r="DA19" s="49">
        <v>0</v>
      </c>
      <c r="DB19" s="49">
        <v>0</v>
      </c>
      <c r="DC19" s="49">
        <v>0</v>
      </c>
      <c r="DD19" s="49">
        <v>0</v>
      </c>
      <c r="DE19" s="49">
        <v>0</v>
      </c>
      <c r="DF19" s="48">
        <f t="shared" si="7"/>
        <v>131</v>
      </c>
      <c r="DG19" s="49">
        <f t="shared" si="7"/>
        <v>829267</v>
      </c>
      <c r="DH19" s="49">
        <f t="shared" si="7"/>
        <v>725997</v>
      </c>
      <c r="DI19" s="49">
        <f t="shared" si="7"/>
        <v>0</v>
      </c>
      <c r="DJ19" s="49">
        <f t="shared" si="7"/>
        <v>103270</v>
      </c>
      <c r="DK19" s="49">
        <f t="shared" si="7"/>
        <v>0</v>
      </c>
      <c r="DL19" s="49">
        <f t="shared" si="8"/>
        <v>52930</v>
      </c>
      <c r="DM19" s="49">
        <f t="shared" si="8"/>
        <v>2262121836</v>
      </c>
      <c r="DN19" s="49">
        <f t="shared" si="8"/>
        <v>2001280413</v>
      </c>
      <c r="DO19" s="49">
        <f t="shared" si="8"/>
        <v>89837997</v>
      </c>
      <c r="DP19" s="49">
        <f t="shared" si="8"/>
        <v>156171319</v>
      </c>
      <c r="DQ19" s="49">
        <f t="shared" si="8"/>
        <v>14832107</v>
      </c>
      <c r="DR19" s="49">
        <v>1995</v>
      </c>
      <c r="DS19" s="49">
        <v>745</v>
      </c>
      <c r="DT19" s="49">
        <v>2740</v>
      </c>
      <c r="DU19" s="49">
        <v>285</v>
      </c>
      <c r="DV19" s="49">
        <v>90</v>
      </c>
      <c r="DX19" s="49">
        <v>131</v>
      </c>
      <c r="DY19" s="49">
        <v>829267</v>
      </c>
      <c r="DZ19" s="49">
        <v>57</v>
      </c>
      <c r="EA19" s="49">
        <v>1831490</v>
      </c>
      <c r="EB19" s="49">
        <v>20</v>
      </c>
      <c r="EC19" s="49">
        <v>325035</v>
      </c>
      <c r="ED19" s="49">
        <v>37</v>
      </c>
      <c r="EE19" s="49">
        <v>1165151</v>
      </c>
      <c r="EF19" s="49">
        <v>0</v>
      </c>
      <c r="EG19" s="49">
        <v>0</v>
      </c>
      <c r="EH19" s="49">
        <v>0</v>
      </c>
      <c r="EI19" s="49">
        <v>0</v>
      </c>
      <c r="EJ19" s="49">
        <v>0</v>
      </c>
      <c r="EK19" s="49">
        <v>0</v>
      </c>
      <c r="EL19" s="49">
        <v>0</v>
      </c>
      <c r="EM19" s="49">
        <v>0</v>
      </c>
      <c r="EN19" s="49">
        <f t="shared" si="9"/>
        <v>245</v>
      </c>
      <c r="EO19" s="49">
        <f t="shared" si="10"/>
        <v>4150943</v>
      </c>
      <c r="EQ19" s="49">
        <f t="shared" si="11"/>
        <v>53044</v>
      </c>
      <c r="ER19" s="49">
        <f t="shared" si="12"/>
        <v>2265443512</v>
      </c>
      <c r="ET19" s="16" t="s">
        <v>58</v>
      </c>
      <c r="EU19" s="37">
        <v>1927</v>
      </c>
      <c r="EW19" s="59">
        <f t="shared" si="14"/>
        <v>1175632</v>
      </c>
      <c r="EX19" s="46">
        <f t="shared" si="15"/>
        <v>1</v>
      </c>
      <c r="EY19" s="59">
        <f t="shared" si="16"/>
        <v>1345140880</v>
      </c>
      <c r="EZ19" s="59">
        <f t="shared" si="17"/>
        <v>517225390</v>
      </c>
      <c r="FA19" s="59">
        <f t="shared" si="13"/>
        <v>403077242</v>
      </c>
      <c r="FB19" s="59">
        <f t="shared" si="18"/>
        <v>698049</v>
      </c>
      <c r="FC19" s="59">
        <f t="shared" si="19"/>
        <v>4</v>
      </c>
      <c r="FD19" s="59">
        <f t="shared" si="20"/>
        <v>268410</v>
      </c>
      <c r="FE19" s="46">
        <f t="shared" si="21"/>
        <v>8</v>
      </c>
    </row>
    <row r="20" spans="1:161" s="46" customFormat="1" ht="15.95" customHeight="1" x14ac:dyDescent="0.15">
      <c r="A20" s="40" t="s">
        <v>33</v>
      </c>
      <c r="B20" s="48">
        <v>1152</v>
      </c>
      <c r="C20" s="49">
        <v>644195530</v>
      </c>
      <c r="D20" s="49">
        <v>576024038</v>
      </c>
      <c r="E20" s="49">
        <v>35486070</v>
      </c>
      <c r="F20" s="49">
        <v>31997456</v>
      </c>
      <c r="G20" s="49">
        <v>687966</v>
      </c>
      <c r="H20" s="49">
        <v>15697</v>
      </c>
      <c r="I20" s="49">
        <v>233780920</v>
      </c>
      <c r="J20" s="49">
        <v>207337092</v>
      </c>
      <c r="K20" s="49">
        <v>5064720</v>
      </c>
      <c r="L20" s="49">
        <v>20034739</v>
      </c>
      <c r="M20" s="49">
        <v>1344369</v>
      </c>
      <c r="N20" s="49">
        <f t="shared" si="0"/>
        <v>16849</v>
      </c>
      <c r="O20" s="49">
        <f t="shared" si="0"/>
        <v>877976450</v>
      </c>
      <c r="P20" s="49">
        <f t="shared" si="0"/>
        <v>783361130</v>
      </c>
      <c r="Q20" s="49">
        <f t="shared" si="0"/>
        <v>40550790</v>
      </c>
      <c r="R20" s="49">
        <f t="shared" si="0"/>
        <v>52032195</v>
      </c>
      <c r="S20" s="49">
        <f t="shared" si="0"/>
        <v>2032335</v>
      </c>
      <c r="T20" s="48">
        <v>0</v>
      </c>
      <c r="U20" s="49">
        <v>0</v>
      </c>
      <c r="V20" s="49">
        <v>0</v>
      </c>
      <c r="W20" s="49">
        <v>0</v>
      </c>
      <c r="X20" s="49">
        <v>0</v>
      </c>
      <c r="Y20" s="49">
        <v>0</v>
      </c>
      <c r="Z20" s="49">
        <v>1457</v>
      </c>
      <c r="AA20" s="49">
        <v>22776870</v>
      </c>
      <c r="AB20" s="49">
        <v>20174467</v>
      </c>
      <c r="AC20" s="49">
        <v>1091</v>
      </c>
      <c r="AD20" s="49">
        <v>2601312</v>
      </c>
      <c r="AE20" s="49">
        <v>0</v>
      </c>
      <c r="AF20" s="49">
        <f t="shared" si="1"/>
        <v>1457</v>
      </c>
      <c r="AG20" s="49">
        <f t="shared" si="1"/>
        <v>22776870</v>
      </c>
      <c r="AH20" s="49">
        <f t="shared" si="1"/>
        <v>20174467</v>
      </c>
      <c r="AI20" s="49">
        <f t="shared" si="1"/>
        <v>1091</v>
      </c>
      <c r="AJ20" s="49">
        <f t="shared" si="1"/>
        <v>2601312</v>
      </c>
      <c r="AK20" s="49">
        <f t="shared" si="1"/>
        <v>0</v>
      </c>
      <c r="AL20" s="48">
        <f t="shared" si="2"/>
        <v>18306</v>
      </c>
      <c r="AM20" s="49">
        <f t="shared" si="2"/>
        <v>900753320</v>
      </c>
      <c r="AN20" s="49">
        <f t="shared" si="2"/>
        <v>803535597</v>
      </c>
      <c r="AO20" s="49">
        <f t="shared" si="2"/>
        <v>40551881</v>
      </c>
      <c r="AP20" s="49">
        <f t="shared" si="2"/>
        <v>54633507</v>
      </c>
      <c r="AQ20" s="49">
        <f t="shared" si="2"/>
        <v>2032335</v>
      </c>
      <c r="AR20" s="49">
        <v>12482</v>
      </c>
      <c r="AS20" s="49">
        <v>196971660</v>
      </c>
      <c r="AT20" s="49">
        <v>174322046</v>
      </c>
      <c r="AU20" s="49">
        <v>1056754</v>
      </c>
      <c r="AV20" s="49">
        <v>20384444</v>
      </c>
      <c r="AW20" s="49">
        <v>1208416</v>
      </c>
      <c r="AX20" s="49">
        <f t="shared" si="3"/>
        <v>30788</v>
      </c>
      <c r="AY20" s="49">
        <f t="shared" si="3"/>
        <v>1097724980</v>
      </c>
      <c r="AZ20" s="49">
        <f t="shared" si="3"/>
        <v>977857643</v>
      </c>
      <c r="BA20" s="49">
        <f t="shared" si="3"/>
        <v>41608635</v>
      </c>
      <c r="BB20" s="49">
        <f t="shared" si="3"/>
        <v>75017951</v>
      </c>
      <c r="BC20" s="49">
        <f t="shared" si="3"/>
        <v>3240751</v>
      </c>
      <c r="BD20" s="48">
        <v>1129</v>
      </c>
      <c r="BE20" s="49">
        <v>40990419</v>
      </c>
      <c r="BF20" s="49">
        <v>22313979</v>
      </c>
      <c r="BG20" s="49">
        <v>0</v>
      </c>
      <c r="BH20" s="49">
        <v>18676440</v>
      </c>
      <c r="BI20" s="49">
        <v>0</v>
      </c>
      <c r="BJ20" s="49">
        <v>0</v>
      </c>
      <c r="BK20" s="49">
        <v>0</v>
      </c>
      <c r="BL20" s="49">
        <v>0</v>
      </c>
      <c r="BM20" s="49">
        <v>0</v>
      </c>
      <c r="BN20" s="49">
        <v>0</v>
      </c>
      <c r="BO20" s="49">
        <v>0</v>
      </c>
      <c r="BP20" s="49">
        <f t="shared" si="4"/>
        <v>1129</v>
      </c>
      <c r="BQ20" s="49">
        <f t="shared" si="4"/>
        <v>40990419</v>
      </c>
      <c r="BR20" s="49">
        <f t="shared" si="4"/>
        <v>22313979</v>
      </c>
      <c r="BS20" s="49">
        <f t="shared" si="4"/>
        <v>0</v>
      </c>
      <c r="BT20" s="49">
        <f t="shared" si="4"/>
        <v>18676440</v>
      </c>
      <c r="BU20" s="49">
        <f t="shared" si="4"/>
        <v>0</v>
      </c>
      <c r="BV20" s="48">
        <v>86</v>
      </c>
      <c r="BW20" s="49">
        <v>15293010</v>
      </c>
      <c r="BX20" s="49">
        <v>13763709</v>
      </c>
      <c r="BY20" s="49">
        <v>962878</v>
      </c>
      <c r="BZ20" s="49">
        <v>516016</v>
      </c>
      <c r="CA20" s="49">
        <v>50407</v>
      </c>
      <c r="CB20" s="49">
        <f t="shared" si="5"/>
        <v>30874</v>
      </c>
      <c r="CC20" s="49">
        <f t="shared" si="6"/>
        <v>1154008409</v>
      </c>
      <c r="CD20" s="49">
        <f t="shared" si="6"/>
        <v>1013935331</v>
      </c>
      <c r="CE20" s="49">
        <f t="shared" si="6"/>
        <v>42571513</v>
      </c>
      <c r="CF20" s="49">
        <f t="shared" si="6"/>
        <v>94210407</v>
      </c>
      <c r="CG20" s="49">
        <f t="shared" si="6"/>
        <v>3291158</v>
      </c>
      <c r="CH20" s="44"/>
      <c r="CI20" s="44"/>
      <c r="CJ20" s="44"/>
      <c r="CK20" s="44"/>
      <c r="CL20" s="44"/>
      <c r="CM20" s="44"/>
      <c r="CN20" s="50">
        <v>183</v>
      </c>
      <c r="CO20" s="49">
        <v>1152916</v>
      </c>
      <c r="CP20" s="49">
        <v>1032728</v>
      </c>
      <c r="CQ20" s="49">
        <v>0</v>
      </c>
      <c r="CR20" s="49">
        <v>120188</v>
      </c>
      <c r="CS20" s="49">
        <v>0</v>
      </c>
      <c r="CT20" s="49">
        <v>0</v>
      </c>
      <c r="CU20" s="49">
        <v>0</v>
      </c>
      <c r="CV20" s="49">
        <v>0</v>
      </c>
      <c r="CW20" s="49">
        <v>0</v>
      </c>
      <c r="CX20" s="49">
        <v>0</v>
      </c>
      <c r="CY20" s="49">
        <v>0</v>
      </c>
      <c r="CZ20" s="49">
        <v>0</v>
      </c>
      <c r="DA20" s="49">
        <v>0</v>
      </c>
      <c r="DB20" s="49">
        <v>0</v>
      </c>
      <c r="DC20" s="49">
        <v>0</v>
      </c>
      <c r="DD20" s="49">
        <v>0</v>
      </c>
      <c r="DE20" s="49">
        <v>0</v>
      </c>
      <c r="DF20" s="48">
        <f t="shared" si="7"/>
        <v>183</v>
      </c>
      <c r="DG20" s="49">
        <f t="shared" si="7"/>
        <v>1152916</v>
      </c>
      <c r="DH20" s="49">
        <f t="shared" si="7"/>
        <v>1032728</v>
      </c>
      <c r="DI20" s="49">
        <f t="shared" si="7"/>
        <v>0</v>
      </c>
      <c r="DJ20" s="49">
        <f t="shared" si="7"/>
        <v>120188</v>
      </c>
      <c r="DK20" s="49">
        <f t="shared" si="7"/>
        <v>0</v>
      </c>
      <c r="DL20" s="49">
        <f t="shared" si="8"/>
        <v>31057</v>
      </c>
      <c r="DM20" s="49">
        <f t="shared" si="8"/>
        <v>1155161325</v>
      </c>
      <c r="DN20" s="49">
        <f t="shared" si="8"/>
        <v>1014968059</v>
      </c>
      <c r="DO20" s="49">
        <f t="shared" si="8"/>
        <v>42571513</v>
      </c>
      <c r="DP20" s="49">
        <f t="shared" si="8"/>
        <v>94330595</v>
      </c>
      <c r="DQ20" s="49">
        <f t="shared" si="8"/>
        <v>3291158</v>
      </c>
      <c r="DR20" s="49">
        <v>795</v>
      </c>
      <c r="DS20" s="49">
        <v>336</v>
      </c>
      <c r="DT20" s="49">
        <v>1131</v>
      </c>
      <c r="DU20" s="49">
        <v>184</v>
      </c>
      <c r="DV20" s="49">
        <v>48</v>
      </c>
      <c r="DX20" s="49">
        <v>183</v>
      </c>
      <c r="DY20" s="49">
        <v>1152916</v>
      </c>
      <c r="DZ20" s="49">
        <v>51</v>
      </c>
      <c r="EA20" s="49">
        <v>1244270</v>
      </c>
      <c r="EB20" s="49">
        <v>34</v>
      </c>
      <c r="EC20" s="49">
        <v>921240</v>
      </c>
      <c r="ED20" s="49">
        <v>29</v>
      </c>
      <c r="EE20" s="49">
        <v>970910</v>
      </c>
      <c r="EF20" s="49">
        <v>2</v>
      </c>
      <c r="EG20" s="49">
        <v>8720</v>
      </c>
      <c r="EH20" s="49">
        <v>2</v>
      </c>
      <c r="EI20" s="49">
        <v>15555</v>
      </c>
      <c r="EJ20" s="49">
        <v>0</v>
      </c>
      <c r="EK20" s="49">
        <v>0</v>
      </c>
      <c r="EL20" s="49">
        <v>0</v>
      </c>
      <c r="EM20" s="49">
        <v>0</v>
      </c>
      <c r="EN20" s="49">
        <f t="shared" si="9"/>
        <v>299</v>
      </c>
      <c r="EO20" s="49">
        <f t="shared" si="10"/>
        <v>4298056</v>
      </c>
      <c r="EQ20" s="49">
        <f t="shared" si="11"/>
        <v>31173</v>
      </c>
      <c r="ER20" s="49">
        <f t="shared" si="12"/>
        <v>1158306465</v>
      </c>
      <c r="ET20" s="16" t="s">
        <v>59</v>
      </c>
      <c r="EU20" s="37">
        <v>1253</v>
      </c>
      <c r="EW20" s="59">
        <f t="shared" si="14"/>
        <v>924427</v>
      </c>
      <c r="EX20" s="46">
        <f t="shared" si="15"/>
        <v>33</v>
      </c>
      <c r="EY20" s="59">
        <f t="shared" si="16"/>
        <v>644195530</v>
      </c>
      <c r="EZ20" s="59">
        <f t="shared" si="17"/>
        <v>256557790</v>
      </c>
      <c r="FA20" s="59">
        <f t="shared" si="13"/>
        <v>257553145</v>
      </c>
      <c r="FB20" s="59">
        <f t="shared" si="18"/>
        <v>514123</v>
      </c>
      <c r="FC20" s="59">
        <f t="shared" si="19"/>
        <v>37</v>
      </c>
      <c r="FD20" s="59">
        <f t="shared" si="20"/>
        <v>204755</v>
      </c>
      <c r="FE20" s="46">
        <f t="shared" si="21"/>
        <v>38</v>
      </c>
    </row>
    <row r="21" spans="1:161" s="46" customFormat="1" ht="15.95" customHeight="1" x14ac:dyDescent="0.15">
      <c r="A21" s="40" t="s">
        <v>30</v>
      </c>
      <c r="B21" s="48">
        <v>597</v>
      </c>
      <c r="C21" s="49">
        <v>341504210</v>
      </c>
      <c r="D21" s="49">
        <v>305276500</v>
      </c>
      <c r="E21" s="49">
        <v>17519788</v>
      </c>
      <c r="F21" s="49">
        <v>18240492</v>
      </c>
      <c r="G21" s="49">
        <v>467430</v>
      </c>
      <c r="H21" s="49">
        <v>8771</v>
      </c>
      <c r="I21" s="49">
        <v>138010090</v>
      </c>
      <c r="J21" s="49">
        <v>122847963</v>
      </c>
      <c r="K21" s="49">
        <v>2679199</v>
      </c>
      <c r="L21" s="49">
        <v>11572441</v>
      </c>
      <c r="M21" s="49">
        <v>910487</v>
      </c>
      <c r="N21" s="49">
        <f t="shared" si="0"/>
        <v>9368</v>
      </c>
      <c r="O21" s="49">
        <f t="shared" si="0"/>
        <v>479514300</v>
      </c>
      <c r="P21" s="49">
        <f t="shared" si="0"/>
        <v>428124463</v>
      </c>
      <c r="Q21" s="49">
        <f t="shared" si="0"/>
        <v>20198987</v>
      </c>
      <c r="R21" s="49">
        <f t="shared" si="0"/>
        <v>29812933</v>
      </c>
      <c r="S21" s="49">
        <f t="shared" si="0"/>
        <v>1377917</v>
      </c>
      <c r="T21" s="48">
        <v>1</v>
      </c>
      <c r="U21" s="49">
        <v>847490</v>
      </c>
      <c r="V21" s="49">
        <v>762741</v>
      </c>
      <c r="W21" s="49">
        <v>60149</v>
      </c>
      <c r="X21" s="49">
        <v>24600</v>
      </c>
      <c r="Y21" s="49">
        <v>0</v>
      </c>
      <c r="Z21" s="49">
        <v>751</v>
      </c>
      <c r="AA21" s="49">
        <v>12663290</v>
      </c>
      <c r="AB21" s="49">
        <v>11148861</v>
      </c>
      <c r="AC21" s="49">
        <v>0</v>
      </c>
      <c r="AD21" s="49">
        <v>1514429</v>
      </c>
      <c r="AE21" s="49">
        <v>0</v>
      </c>
      <c r="AF21" s="49">
        <f t="shared" si="1"/>
        <v>752</v>
      </c>
      <c r="AG21" s="49">
        <f t="shared" si="1"/>
        <v>13510780</v>
      </c>
      <c r="AH21" s="49">
        <f t="shared" si="1"/>
        <v>11911602</v>
      </c>
      <c r="AI21" s="49">
        <f t="shared" si="1"/>
        <v>60149</v>
      </c>
      <c r="AJ21" s="49">
        <f t="shared" si="1"/>
        <v>1539029</v>
      </c>
      <c r="AK21" s="49">
        <f t="shared" si="1"/>
        <v>0</v>
      </c>
      <c r="AL21" s="48">
        <f t="shared" si="2"/>
        <v>10120</v>
      </c>
      <c r="AM21" s="49">
        <f t="shared" si="2"/>
        <v>493025080</v>
      </c>
      <c r="AN21" s="49">
        <f t="shared" si="2"/>
        <v>440036065</v>
      </c>
      <c r="AO21" s="49">
        <f t="shared" si="2"/>
        <v>20259136</v>
      </c>
      <c r="AP21" s="49">
        <f t="shared" si="2"/>
        <v>31351962</v>
      </c>
      <c r="AQ21" s="49">
        <f t="shared" si="2"/>
        <v>1377917</v>
      </c>
      <c r="AR21" s="49">
        <v>7267</v>
      </c>
      <c r="AS21" s="49">
        <v>105549410</v>
      </c>
      <c r="AT21" s="49">
        <v>93822344</v>
      </c>
      <c r="AU21" s="49">
        <v>242014</v>
      </c>
      <c r="AV21" s="49">
        <v>10869441</v>
      </c>
      <c r="AW21" s="49">
        <v>615611</v>
      </c>
      <c r="AX21" s="49">
        <f t="shared" si="3"/>
        <v>17387</v>
      </c>
      <c r="AY21" s="49">
        <f t="shared" si="3"/>
        <v>598574490</v>
      </c>
      <c r="AZ21" s="49">
        <f t="shared" si="3"/>
        <v>533858409</v>
      </c>
      <c r="BA21" s="49">
        <f t="shared" si="3"/>
        <v>20501150</v>
      </c>
      <c r="BB21" s="49">
        <f t="shared" si="3"/>
        <v>42221403</v>
      </c>
      <c r="BC21" s="49">
        <f t="shared" si="3"/>
        <v>1993528</v>
      </c>
      <c r="BD21" s="48">
        <v>582</v>
      </c>
      <c r="BE21" s="49">
        <v>19853753</v>
      </c>
      <c r="BF21" s="49">
        <v>9490783</v>
      </c>
      <c r="BG21" s="49">
        <v>0</v>
      </c>
      <c r="BH21" s="49">
        <v>10362970</v>
      </c>
      <c r="BI21" s="49">
        <v>0</v>
      </c>
      <c r="BJ21" s="49">
        <v>1</v>
      </c>
      <c r="BK21" s="49">
        <v>13555</v>
      </c>
      <c r="BL21" s="49">
        <v>8725</v>
      </c>
      <c r="BM21" s="49">
        <v>0</v>
      </c>
      <c r="BN21" s="49">
        <v>4830</v>
      </c>
      <c r="BO21" s="49">
        <v>0</v>
      </c>
      <c r="BP21" s="49">
        <f t="shared" si="4"/>
        <v>583</v>
      </c>
      <c r="BQ21" s="49">
        <f t="shared" si="4"/>
        <v>19867308</v>
      </c>
      <c r="BR21" s="49">
        <f t="shared" si="4"/>
        <v>9499508</v>
      </c>
      <c r="BS21" s="49">
        <f t="shared" si="4"/>
        <v>0</v>
      </c>
      <c r="BT21" s="49">
        <f t="shared" si="4"/>
        <v>10367800</v>
      </c>
      <c r="BU21" s="49">
        <f t="shared" si="4"/>
        <v>0</v>
      </c>
      <c r="BV21" s="48">
        <v>25</v>
      </c>
      <c r="BW21" s="49">
        <v>2479470</v>
      </c>
      <c r="BX21" s="49">
        <v>2231523</v>
      </c>
      <c r="BY21" s="49">
        <v>59462</v>
      </c>
      <c r="BZ21" s="49">
        <v>188485</v>
      </c>
      <c r="CA21" s="49">
        <v>0</v>
      </c>
      <c r="CB21" s="49">
        <f t="shared" si="5"/>
        <v>17412</v>
      </c>
      <c r="CC21" s="49">
        <f t="shared" si="6"/>
        <v>620921268</v>
      </c>
      <c r="CD21" s="49">
        <f t="shared" si="6"/>
        <v>545589440</v>
      </c>
      <c r="CE21" s="49">
        <f t="shared" si="6"/>
        <v>20560612</v>
      </c>
      <c r="CF21" s="49">
        <f t="shared" si="6"/>
        <v>52777688</v>
      </c>
      <c r="CG21" s="49">
        <f t="shared" si="6"/>
        <v>1993528</v>
      </c>
      <c r="CH21" s="44"/>
      <c r="CI21" s="44"/>
      <c r="CJ21" s="44"/>
      <c r="CK21" s="44"/>
      <c r="CL21" s="44"/>
      <c r="CM21" s="44"/>
      <c r="CN21" s="50">
        <v>180</v>
      </c>
      <c r="CO21" s="49">
        <v>1373404</v>
      </c>
      <c r="CP21" s="49">
        <v>1219408</v>
      </c>
      <c r="CQ21" s="49">
        <v>0</v>
      </c>
      <c r="CR21" s="49">
        <v>153996</v>
      </c>
      <c r="CS21" s="49">
        <v>0</v>
      </c>
      <c r="CT21" s="49">
        <v>0</v>
      </c>
      <c r="CU21" s="49">
        <v>0</v>
      </c>
      <c r="CV21" s="49">
        <v>0</v>
      </c>
      <c r="CW21" s="49">
        <v>0</v>
      </c>
      <c r="CX21" s="49">
        <v>0</v>
      </c>
      <c r="CY21" s="49">
        <v>0</v>
      </c>
      <c r="CZ21" s="49">
        <v>0</v>
      </c>
      <c r="DA21" s="49">
        <v>0</v>
      </c>
      <c r="DB21" s="49">
        <v>0</v>
      </c>
      <c r="DC21" s="49">
        <v>0</v>
      </c>
      <c r="DD21" s="49">
        <v>0</v>
      </c>
      <c r="DE21" s="49">
        <v>0</v>
      </c>
      <c r="DF21" s="48">
        <f t="shared" si="7"/>
        <v>180</v>
      </c>
      <c r="DG21" s="49">
        <f t="shared" si="7"/>
        <v>1373404</v>
      </c>
      <c r="DH21" s="49">
        <f t="shared" si="7"/>
        <v>1219408</v>
      </c>
      <c r="DI21" s="49">
        <f t="shared" si="7"/>
        <v>0</v>
      </c>
      <c r="DJ21" s="49">
        <f t="shared" si="7"/>
        <v>153996</v>
      </c>
      <c r="DK21" s="49">
        <f t="shared" si="7"/>
        <v>0</v>
      </c>
      <c r="DL21" s="49">
        <f t="shared" si="8"/>
        <v>17592</v>
      </c>
      <c r="DM21" s="49">
        <f t="shared" si="8"/>
        <v>622294672</v>
      </c>
      <c r="DN21" s="49">
        <f t="shared" si="8"/>
        <v>546808848</v>
      </c>
      <c r="DO21" s="49">
        <f t="shared" si="8"/>
        <v>20560612</v>
      </c>
      <c r="DP21" s="49">
        <f t="shared" si="8"/>
        <v>52931684</v>
      </c>
      <c r="DQ21" s="49">
        <f t="shared" si="8"/>
        <v>1993528</v>
      </c>
      <c r="DR21" s="49">
        <v>407</v>
      </c>
      <c r="DS21" s="49">
        <v>180</v>
      </c>
      <c r="DT21" s="49">
        <v>587</v>
      </c>
      <c r="DU21" s="49">
        <v>95</v>
      </c>
      <c r="DV21" s="49">
        <v>52</v>
      </c>
      <c r="DX21" s="49">
        <v>180</v>
      </c>
      <c r="DY21" s="49">
        <v>1373404</v>
      </c>
      <c r="DZ21" s="49">
        <v>0</v>
      </c>
      <c r="EA21" s="49">
        <v>0</v>
      </c>
      <c r="EB21" s="49">
        <v>0</v>
      </c>
      <c r="EC21" s="49">
        <v>0</v>
      </c>
      <c r="ED21" s="49">
        <v>19</v>
      </c>
      <c r="EE21" s="49">
        <v>1196075</v>
      </c>
      <c r="EF21" s="49">
        <v>0</v>
      </c>
      <c r="EG21" s="49">
        <v>0</v>
      </c>
      <c r="EH21" s="49">
        <v>0</v>
      </c>
      <c r="EI21" s="49">
        <v>0</v>
      </c>
      <c r="EJ21" s="49">
        <v>0</v>
      </c>
      <c r="EK21" s="49">
        <v>0</v>
      </c>
      <c r="EL21" s="49">
        <v>0</v>
      </c>
      <c r="EM21" s="49">
        <v>0</v>
      </c>
      <c r="EN21" s="49">
        <f t="shared" si="9"/>
        <v>199</v>
      </c>
      <c r="EO21" s="49">
        <f t="shared" si="10"/>
        <v>2569479</v>
      </c>
      <c r="EQ21" s="49">
        <f t="shared" si="11"/>
        <v>17611</v>
      </c>
      <c r="ER21" s="49">
        <f t="shared" si="12"/>
        <v>623490747</v>
      </c>
      <c r="ET21" s="16" t="s">
        <v>60</v>
      </c>
      <c r="EU21" s="37">
        <v>654</v>
      </c>
      <c r="EW21" s="59">
        <f t="shared" si="14"/>
        <v>953350</v>
      </c>
      <c r="EX21" s="46">
        <f t="shared" si="15"/>
        <v>29</v>
      </c>
      <c r="EY21" s="59">
        <f t="shared" si="16"/>
        <v>342351700</v>
      </c>
      <c r="EZ21" s="59">
        <f t="shared" si="17"/>
        <v>150673380</v>
      </c>
      <c r="FA21" s="59">
        <f t="shared" si="13"/>
        <v>130465667</v>
      </c>
      <c r="FB21" s="59">
        <f t="shared" si="18"/>
        <v>523474</v>
      </c>
      <c r="FC21" s="59">
        <f t="shared" si="19"/>
        <v>35</v>
      </c>
      <c r="FD21" s="59">
        <f t="shared" si="20"/>
        <v>230387</v>
      </c>
      <c r="FE21" s="46">
        <f t="shared" si="21"/>
        <v>31</v>
      </c>
    </row>
    <row r="22" spans="1:161" s="46" customFormat="1" ht="15.95" customHeight="1" x14ac:dyDescent="0.15">
      <c r="A22" s="40" t="s">
        <v>32</v>
      </c>
      <c r="B22" s="48">
        <v>1369</v>
      </c>
      <c r="C22" s="49">
        <v>737010390</v>
      </c>
      <c r="D22" s="49">
        <v>650730183</v>
      </c>
      <c r="E22" s="49">
        <v>43462506</v>
      </c>
      <c r="F22" s="49">
        <v>40222261</v>
      </c>
      <c r="G22" s="49">
        <v>2595440</v>
      </c>
      <c r="H22" s="49">
        <v>21367</v>
      </c>
      <c r="I22" s="49">
        <v>330080370</v>
      </c>
      <c r="J22" s="49">
        <v>289941688</v>
      </c>
      <c r="K22" s="49">
        <v>4395122</v>
      </c>
      <c r="L22" s="49">
        <v>34621062</v>
      </c>
      <c r="M22" s="49">
        <v>1122498</v>
      </c>
      <c r="N22" s="49">
        <f t="shared" si="0"/>
        <v>22736</v>
      </c>
      <c r="O22" s="49">
        <f t="shared" si="0"/>
        <v>1067090760</v>
      </c>
      <c r="P22" s="49">
        <f t="shared" si="0"/>
        <v>940671871</v>
      </c>
      <c r="Q22" s="49">
        <f t="shared" si="0"/>
        <v>47857628</v>
      </c>
      <c r="R22" s="49">
        <f t="shared" si="0"/>
        <v>74843323</v>
      </c>
      <c r="S22" s="49">
        <f t="shared" si="0"/>
        <v>3717938</v>
      </c>
      <c r="T22" s="48">
        <v>1</v>
      </c>
      <c r="U22" s="49">
        <v>788540</v>
      </c>
      <c r="V22" s="49">
        <v>709686</v>
      </c>
      <c r="W22" s="49">
        <v>63854</v>
      </c>
      <c r="X22" s="49">
        <v>15000</v>
      </c>
      <c r="Y22" s="49">
        <v>0</v>
      </c>
      <c r="Z22" s="49">
        <v>2690</v>
      </c>
      <c r="AA22" s="49">
        <v>46580950</v>
      </c>
      <c r="AB22" s="49">
        <v>41149273</v>
      </c>
      <c r="AC22" s="49">
        <v>1769</v>
      </c>
      <c r="AD22" s="49">
        <v>5429908</v>
      </c>
      <c r="AE22" s="49">
        <v>0</v>
      </c>
      <c r="AF22" s="49">
        <f t="shared" si="1"/>
        <v>2691</v>
      </c>
      <c r="AG22" s="49">
        <f t="shared" si="1"/>
        <v>47369490</v>
      </c>
      <c r="AH22" s="49">
        <f t="shared" si="1"/>
        <v>41858959</v>
      </c>
      <c r="AI22" s="49">
        <f t="shared" si="1"/>
        <v>65623</v>
      </c>
      <c r="AJ22" s="49">
        <f t="shared" si="1"/>
        <v>5444908</v>
      </c>
      <c r="AK22" s="49">
        <f t="shared" si="1"/>
        <v>0</v>
      </c>
      <c r="AL22" s="48">
        <f t="shared" si="2"/>
        <v>25427</v>
      </c>
      <c r="AM22" s="49">
        <f t="shared" si="2"/>
        <v>1114460250</v>
      </c>
      <c r="AN22" s="49">
        <f t="shared" si="2"/>
        <v>982530830</v>
      </c>
      <c r="AO22" s="49">
        <f t="shared" si="2"/>
        <v>47923251</v>
      </c>
      <c r="AP22" s="49">
        <f t="shared" si="2"/>
        <v>80288231</v>
      </c>
      <c r="AQ22" s="49">
        <f t="shared" si="2"/>
        <v>3717938</v>
      </c>
      <c r="AR22" s="49">
        <v>16816</v>
      </c>
      <c r="AS22" s="49">
        <v>240936820</v>
      </c>
      <c r="AT22" s="49">
        <v>212345987</v>
      </c>
      <c r="AU22" s="49">
        <v>829998</v>
      </c>
      <c r="AV22" s="49">
        <v>26828946</v>
      </c>
      <c r="AW22" s="49">
        <v>931889</v>
      </c>
      <c r="AX22" s="49">
        <f t="shared" si="3"/>
        <v>42243</v>
      </c>
      <c r="AY22" s="49">
        <f t="shared" si="3"/>
        <v>1355397070</v>
      </c>
      <c r="AZ22" s="49">
        <f t="shared" si="3"/>
        <v>1194876817</v>
      </c>
      <c r="BA22" s="49">
        <f t="shared" si="3"/>
        <v>48753249</v>
      </c>
      <c r="BB22" s="49">
        <f t="shared" si="3"/>
        <v>107117177</v>
      </c>
      <c r="BC22" s="49">
        <f t="shared" si="3"/>
        <v>4649827</v>
      </c>
      <c r="BD22" s="48">
        <v>1310</v>
      </c>
      <c r="BE22" s="49">
        <v>46662310</v>
      </c>
      <c r="BF22" s="49">
        <v>22580560</v>
      </c>
      <c r="BG22" s="49">
        <v>0</v>
      </c>
      <c r="BH22" s="49">
        <v>24081750</v>
      </c>
      <c r="BI22" s="49">
        <v>0</v>
      </c>
      <c r="BJ22" s="49">
        <v>1</v>
      </c>
      <c r="BK22" s="49">
        <v>13890</v>
      </c>
      <c r="BL22" s="49">
        <v>11790</v>
      </c>
      <c r="BM22" s="49">
        <v>0</v>
      </c>
      <c r="BN22" s="49">
        <v>2100</v>
      </c>
      <c r="BO22" s="49">
        <v>0</v>
      </c>
      <c r="BP22" s="49">
        <f t="shared" si="4"/>
        <v>1311</v>
      </c>
      <c r="BQ22" s="49">
        <f t="shared" si="4"/>
        <v>46676200</v>
      </c>
      <c r="BR22" s="49">
        <f t="shared" si="4"/>
        <v>22592350</v>
      </c>
      <c r="BS22" s="49">
        <f t="shared" si="4"/>
        <v>0</v>
      </c>
      <c r="BT22" s="49">
        <f t="shared" si="4"/>
        <v>24083850</v>
      </c>
      <c r="BU22" s="49">
        <f t="shared" si="4"/>
        <v>0</v>
      </c>
      <c r="BV22" s="48">
        <v>122</v>
      </c>
      <c r="BW22" s="49">
        <v>12974280</v>
      </c>
      <c r="BX22" s="49">
        <v>11676852</v>
      </c>
      <c r="BY22" s="49">
        <v>355778</v>
      </c>
      <c r="BZ22" s="49">
        <v>627440</v>
      </c>
      <c r="CA22" s="49">
        <v>314210</v>
      </c>
      <c r="CB22" s="49">
        <f t="shared" si="5"/>
        <v>42365</v>
      </c>
      <c r="CC22" s="49">
        <f t="shared" si="6"/>
        <v>1415047550</v>
      </c>
      <c r="CD22" s="49">
        <f t="shared" si="6"/>
        <v>1229146019</v>
      </c>
      <c r="CE22" s="49">
        <f t="shared" si="6"/>
        <v>49109027</v>
      </c>
      <c r="CF22" s="49">
        <f t="shared" si="6"/>
        <v>131828467</v>
      </c>
      <c r="CG22" s="49">
        <f t="shared" si="6"/>
        <v>4964037</v>
      </c>
      <c r="CH22" s="44"/>
      <c r="CI22" s="44"/>
      <c r="CJ22" s="44"/>
      <c r="CK22" s="44"/>
      <c r="CL22" s="44"/>
      <c r="CM22" s="44"/>
      <c r="CN22" s="50">
        <v>453</v>
      </c>
      <c r="CO22" s="49">
        <v>2502438</v>
      </c>
      <c r="CP22" s="49">
        <v>2175689</v>
      </c>
      <c r="CQ22" s="49">
        <v>0</v>
      </c>
      <c r="CR22" s="49">
        <v>326749</v>
      </c>
      <c r="CS22" s="49">
        <v>0</v>
      </c>
      <c r="CT22" s="49">
        <v>0</v>
      </c>
      <c r="CU22" s="49">
        <v>0</v>
      </c>
      <c r="CV22" s="49">
        <v>0</v>
      </c>
      <c r="CW22" s="49">
        <v>0</v>
      </c>
      <c r="CX22" s="49">
        <v>0</v>
      </c>
      <c r="CY22" s="49">
        <v>0</v>
      </c>
      <c r="CZ22" s="49">
        <v>0</v>
      </c>
      <c r="DA22" s="49">
        <v>0</v>
      </c>
      <c r="DB22" s="49">
        <v>0</v>
      </c>
      <c r="DC22" s="49">
        <v>0</v>
      </c>
      <c r="DD22" s="49">
        <v>0</v>
      </c>
      <c r="DE22" s="49">
        <v>0</v>
      </c>
      <c r="DF22" s="48">
        <f t="shared" si="7"/>
        <v>453</v>
      </c>
      <c r="DG22" s="49">
        <f t="shared" si="7"/>
        <v>2502438</v>
      </c>
      <c r="DH22" s="49">
        <f t="shared" si="7"/>
        <v>2175689</v>
      </c>
      <c r="DI22" s="49">
        <f t="shared" si="7"/>
        <v>0</v>
      </c>
      <c r="DJ22" s="49">
        <f t="shared" si="7"/>
        <v>326749</v>
      </c>
      <c r="DK22" s="49">
        <f t="shared" si="7"/>
        <v>0</v>
      </c>
      <c r="DL22" s="49">
        <f t="shared" si="8"/>
        <v>42818</v>
      </c>
      <c r="DM22" s="49">
        <f t="shared" si="8"/>
        <v>1417549988</v>
      </c>
      <c r="DN22" s="49">
        <f t="shared" si="8"/>
        <v>1231321708</v>
      </c>
      <c r="DO22" s="49">
        <f t="shared" si="8"/>
        <v>49109027</v>
      </c>
      <c r="DP22" s="49">
        <f t="shared" si="8"/>
        <v>132155216</v>
      </c>
      <c r="DQ22" s="49">
        <f t="shared" si="8"/>
        <v>4964037</v>
      </c>
      <c r="DR22" s="49">
        <v>836</v>
      </c>
      <c r="DS22" s="49">
        <v>355</v>
      </c>
      <c r="DT22" s="49">
        <v>1191</v>
      </c>
      <c r="DU22" s="49">
        <v>131</v>
      </c>
      <c r="DV22" s="49">
        <v>73</v>
      </c>
      <c r="DX22" s="49">
        <v>453</v>
      </c>
      <c r="DY22" s="49">
        <v>2502438</v>
      </c>
      <c r="DZ22" s="49">
        <v>0</v>
      </c>
      <c r="EA22" s="49">
        <v>0</v>
      </c>
      <c r="EB22" s="49">
        <v>1</v>
      </c>
      <c r="EC22" s="49">
        <v>11070</v>
      </c>
      <c r="ED22" s="49">
        <v>51</v>
      </c>
      <c r="EE22" s="49">
        <v>2133551</v>
      </c>
      <c r="EF22" s="49">
        <v>0</v>
      </c>
      <c r="EG22" s="49">
        <v>0</v>
      </c>
      <c r="EH22" s="49">
        <v>0</v>
      </c>
      <c r="EI22" s="49">
        <v>0</v>
      </c>
      <c r="EJ22" s="49">
        <v>0</v>
      </c>
      <c r="EK22" s="49">
        <v>0</v>
      </c>
      <c r="EL22" s="49">
        <v>0</v>
      </c>
      <c r="EM22" s="49">
        <v>0</v>
      </c>
      <c r="EN22" s="49">
        <f t="shared" si="9"/>
        <v>505</v>
      </c>
      <c r="EO22" s="49">
        <f t="shared" si="10"/>
        <v>4647059</v>
      </c>
      <c r="EQ22" s="49">
        <f t="shared" si="11"/>
        <v>42870</v>
      </c>
      <c r="ER22" s="49">
        <f t="shared" si="12"/>
        <v>1419694609</v>
      </c>
      <c r="ET22" s="16" t="s">
        <v>61</v>
      </c>
      <c r="EU22" s="37">
        <v>1475</v>
      </c>
      <c r="EW22" s="59">
        <f t="shared" si="14"/>
        <v>962505</v>
      </c>
      <c r="EX22" s="46">
        <f t="shared" si="15"/>
        <v>28</v>
      </c>
      <c r="EY22" s="59">
        <f t="shared" si="16"/>
        <v>737798930</v>
      </c>
      <c r="EZ22" s="59">
        <f t="shared" si="17"/>
        <v>376661320</v>
      </c>
      <c r="FA22" s="59">
        <f t="shared" si="13"/>
        <v>305234359</v>
      </c>
      <c r="FB22" s="59">
        <f t="shared" si="18"/>
        <v>500203</v>
      </c>
      <c r="FC22" s="59">
        <f t="shared" si="19"/>
        <v>38</v>
      </c>
      <c r="FD22" s="59">
        <f t="shared" si="20"/>
        <v>255364</v>
      </c>
      <c r="FE22" s="46">
        <f t="shared" si="21"/>
        <v>12</v>
      </c>
    </row>
    <row r="23" spans="1:161" s="46" customFormat="1" ht="15.95" customHeight="1" x14ac:dyDescent="0.15">
      <c r="A23" s="40" t="s">
        <v>38</v>
      </c>
      <c r="B23" s="48">
        <v>739</v>
      </c>
      <c r="C23" s="49">
        <v>444696690</v>
      </c>
      <c r="D23" s="49">
        <v>397467983</v>
      </c>
      <c r="E23" s="49">
        <v>24922100</v>
      </c>
      <c r="F23" s="49">
        <v>20360237</v>
      </c>
      <c r="G23" s="49">
        <v>1946370</v>
      </c>
      <c r="H23" s="49">
        <v>10208</v>
      </c>
      <c r="I23" s="49">
        <v>180308330</v>
      </c>
      <c r="J23" s="49">
        <v>160693019</v>
      </c>
      <c r="K23" s="49">
        <v>3531022</v>
      </c>
      <c r="L23" s="49">
        <v>15297631</v>
      </c>
      <c r="M23" s="49">
        <v>786658</v>
      </c>
      <c r="N23" s="49">
        <f t="shared" si="0"/>
        <v>10947</v>
      </c>
      <c r="O23" s="49">
        <f t="shared" si="0"/>
        <v>625005020</v>
      </c>
      <c r="P23" s="49">
        <f t="shared" si="0"/>
        <v>558161002</v>
      </c>
      <c r="Q23" s="49">
        <f t="shared" si="0"/>
        <v>28453122</v>
      </c>
      <c r="R23" s="49">
        <f t="shared" si="0"/>
        <v>35657868</v>
      </c>
      <c r="S23" s="49">
        <f t="shared" si="0"/>
        <v>2733028</v>
      </c>
      <c r="T23" s="48">
        <v>1</v>
      </c>
      <c r="U23" s="49">
        <v>335750</v>
      </c>
      <c r="V23" s="49">
        <v>302175</v>
      </c>
      <c r="W23" s="49">
        <v>8975</v>
      </c>
      <c r="X23" s="49">
        <v>24600</v>
      </c>
      <c r="Y23" s="49">
        <v>0</v>
      </c>
      <c r="Z23" s="49">
        <v>699</v>
      </c>
      <c r="AA23" s="49">
        <v>11802890</v>
      </c>
      <c r="AB23" s="49">
        <v>10418991</v>
      </c>
      <c r="AC23" s="49">
        <v>3431</v>
      </c>
      <c r="AD23" s="49">
        <v>1376472</v>
      </c>
      <c r="AE23" s="49">
        <v>3996</v>
      </c>
      <c r="AF23" s="49">
        <f t="shared" si="1"/>
        <v>700</v>
      </c>
      <c r="AG23" s="49">
        <f t="shared" si="1"/>
        <v>12138640</v>
      </c>
      <c r="AH23" s="49">
        <f t="shared" si="1"/>
        <v>10721166</v>
      </c>
      <c r="AI23" s="49">
        <f t="shared" si="1"/>
        <v>12406</v>
      </c>
      <c r="AJ23" s="49">
        <f t="shared" si="1"/>
        <v>1401072</v>
      </c>
      <c r="AK23" s="49">
        <f t="shared" si="1"/>
        <v>3996</v>
      </c>
      <c r="AL23" s="48">
        <f t="shared" si="2"/>
        <v>11647</v>
      </c>
      <c r="AM23" s="49">
        <f t="shared" si="2"/>
        <v>637143660</v>
      </c>
      <c r="AN23" s="49">
        <f t="shared" si="2"/>
        <v>568882168</v>
      </c>
      <c r="AO23" s="49">
        <f t="shared" si="2"/>
        <v>28465528</v>
      </c>
      <c r="AP23" s="49">
        <f t="shared" si="2"/>
        <v>37058940</v>
      </c>
      <c r="AQ23" s="49">
        <f t="shared" si="2"/>
        <v>2737024</v>
      </c>
      <c r="AR23" s="49">
        <v>8200</v>
      </c>
      <c r="AS23" s="49">
        <v>137695400</v>
      </c>
      <c r="AT23" s="49">
        <v>122243451</v>
      </c>
      <c r="AU23" s="49">
        <v>374106</v>
      </c>
      <c r="AV23" s="49">
        <v>14751629</v>
      </c>
      <c r="AW23" s="49">
        <v>326214</v>
      </c>
      <c r="AX23" s="49">
        <f t="shared" si="3"/>
        <v>19847</v>
      </c>
      <c r="AY23" s="49">
        <f t="shared" si="3"/>
        <v>774839060</v>
      </c>
      <c r="AZ23" s="49">
        <f t="shared" si="3"/>
        <v>691125619</v>
      </c>
      <c r="BA23" s="49">
        <f t="shared" si="3"/>
        <v>28839634</v>
      </c>
      <c r="BB23" s="49">
        <f t="shared" si="3"/>
        <v>51810569</v>
      </c>
      <c r="BC23" s="49">
        <f t="shared" si="3"/>
        <v>3063238</v>
      </c>
      <c r="BD23" s="48">
        <v>732</v>
      </c>
      <c r="BE23" s="49">
        <v>25264750</v>
      </c>
      <c r="BF23" s="49">
        <v>14103220</v>
      </c>
      <c r="BG23" s="49">
        <v>0</v>
      </c>
      <c r="BH23" s="49">
        <v>11006610</v>
      </c>
      <c r="BI23" s="49">
        <v>154920</v>
      </c>
      <c r="BJ23" s="49">
        <v>1</v>
      </c>
      <c r="BK23" s="49">
        <v>8620</v>
      </c>
      <c r="BL23" s="49">
        <v>5890</v>
      </c>
      <c r="BM23" s="49">
        <v>0</v>
      </c>
      <c r="BN23" s="49">
        <v>2730</v>
      </c>
      <c r="BO23" s="49">
        <v>0</v>
      </c>
      <c r="BP23" s="49">
        <f t="shared" si="4"/>
        <v>733</v>
      </c>
      <c r="BQ23" s="49">
        <f t="shared" si="4"/>
        <v>25273370</v>
      </c>
      <c r="BR23" s="49">
        <f t="shared" si="4"/>
        <v>14109110</v>
      </c>
      <c r="BS23" s="49">
        <f t="shared" si="4"/>
        <v>0</v>
      </c>
      <c r="BT23" s="49">
        <f t="shared" si="4"/>
        <v>11009340</v>
      </c>
      <c r="BU23" s="49">
        <f t="shared" si="4"/>
        <v>154920</v>
      </c>
      <c r="BV23" s="48">
        <v>6</v>
      </c>
      <c r="BW23" s="49">
        <v>1896790</v>
      </c>
      <c r="BX23" s="49">
        <v>1707111</v>
      </c>
      <c r="BY23" s="49">
        <v>141679</v>
      </c>
      <c r="BZ23" s="49">
        <v>48000</v>
      </c>
      <c r="CA23" s="49">
        <v>0</v>
      </c>
      <c r="CB23" s="49">
        <f t="shared" si="5"/>
        <v>19853</v>
      </c>
      <c r="CC23" s="49">
        <f t="shared" si="6"/>
        <v>802009220</v>
      </c>
      <c r="CD23" s="49">
        <f t="shared" si="6"/>
        <v>706941840</v>
      </c>
      <c r="CE23" s="49">
        <f t="shared" si="6"/>
        <v>28981313</v>
      </c>
      <c r="CF23" s="49">
        <f t="shared" si="6"/>
        <v>62867909</v>
      </c>
      <c r="CG23" s="49">
        <f t="shared" si="6"/>
        <v>3218158</v>
      </c>
      <c r="CH23" s="44"/>
      <c r="CI23" s="44"/>
      <c r="CJ23" s="44"/>
      <c r="CK23" s="44"/>
      <c r="CL23" s="44"/>
      <c r="CM23" s="44"/>
      <c r="CN23" s="50">
        <v>8</v>
      </c>
      <c r="CO23" s="49">
        <v>30996</v>
      </c>
      <c r="CP23" s="49">
        <v>27896</v>
      </c>
      <c r="CQ23" s="49">
        <v>0</v>
      </c>
      <c r="CR23" s="49">
        <v>3100</v>
      </c>
      <c r="CS23" s="49">
        <v>0</v>
      </c>
      <c r="CT23" s="49">
        <v>0</v>
      </c>
      <c r="CU23" s="49">
        <v>0</v>
      </c>
      <c r="CV23" s="49">
        <v>0</v>
      </c>
      <c r="CW23" s="49">
        <v>0</v>
      </c>
      <c r="CX23" s="49">
        <v>0</v>
      </c>
      <c r="CY23" s="49">
        <v>0</v>
      </c>
      <c r="CZ23" s="49">
        <v>0</v>
      </c>
      <c r="DA23" s="49">
        <v>0</v>
      </c>
      <c r="DB23" s="49">
        <v>0</v>
      </c>
      <c r="DC23" s="49">
        <v>0</v>
      </c>
      <c r="DD23" s="49">
        <v>0</v>
      </c>
      <c r="DE23" s="49">
        <v>0</v>
      </c>
      <c r="DF23" s="48">
        <f t="shared" si="7"/>
        <v>8</v>
      </c>
      <c r="DG23" s="49">
        <f t="shared" si="7"/>
        <v>30996</v>
      </c>
      <c r="DH23" s="49">
        <f t="shared" si="7"/>
        <v>27896</v>
      </c>
      <c r="DI23" s="49">
        <f t="shared" si="7"/>
        <v>0</v>
      </c>
      <c r="DJ23" s="49">
        <f t="shared" si="7"/>
        <v>3100</v>
      </c>
      <c r="DK23" s="49">
        <f t="shared" si="7"/>
        <v>0</v>
      </c>
      <c r="DL23" s="49">
        <f t="shared" si="8"/>
        <v>19861</v>
      </c>
      <c r="DM23" s="49">
        <f t="shared" si="8"/>
        <v>802040216</v>
      </c>
      <c r="DN23" s="49">
        <f t="shared" si="8"/>
        <v>706969736</v>
      </c>
      <c r="DO23" s="49">
        <f t="shared" si="8"/>
        <v>28981313</v>
      </c>
      <c r="DP23" s="49">
        <f t="shared" si="8"/>
        <v>62871009</v>
      </c>
      <c r="DQ23" s="49">
        <f t="shared" si="8"/>
        <v>3218158</v>
      </c>
      <c r="DR23" s="49">
        <v>488</v>
      </c>
      <c r="DS23" s="49">
        <v>199</v>
      </c>
      <c r="DT23" s="49">
        <v>687</v>
      </c>
      <c r="DU23" s="49">
        <v>77</v>
      </c>
      <c r="DV23" s="49">
        <v>20</v>
      </c>
      <c r="DX23" s="49">
        <v>8</v>
      </c>
      <c r="DY23" s="49">
        <v>30996</v>
      </c>
      <c r="DZ23" s="49">
        <v>53</v>
      </c>
      <c r="EA23" s="49">
        <v>526860</v>
      </c>
      <c r="EB23" s="49">
        <v>11</v>
      </c>
      <c r="EC23" s="49">
        <v>115795</v>
      </c>
      <c r="ED23" s="49">
        <v>23</v>
      </c>
      <c r="EE23" s="49">
        <v>721379</v>
      </c>
      <c r="EF23" s="49">
        <v>2</v>
      </c>
      <c r="EG23" s="49">
        <v>8280</v>
      </c>
      <c r="EH23" s="49">
        <v>0</v>
      </c>
      <c r="EI23" s="49">
        <v>0</v>
      </c>
      <c r="EJ23" s="49">
        <v>0</v>
      </c>
      <c r="EK23" s="49">
        <v>0</v>
      </c>
      <c r="EL23" s="49">
        <v>0</v>
      </c>
      <c r="EM23" s="49">
        <v>0</v>
      </c>
      <c r="EN23" s="49">
        <f t="shared" si="9"/>
        <v>97</v>
      </c>
      <c r="EO23" s="49">
        <f t="shared" si="10"/>
        <v>1403310</v>
      </c>
      <c r="EQ23" s="49">
        <f t="shared" si="11"/>
        <v>19950</v>
      </c>
      <c r="ER23" s="49">
        <f t="shared" si="12"/>
        <v>803412530</v>
      </c>
      <c r="ET23" s="16" t="s">
        <v>62</v>
      </c>
      <c r="EU23" s="37">
        <v>798</v>
      </c>
      <c r="EW23" s="59">
        <f t="shared" si="14"/>
        <v>1006783</v>
      </c>
      <c r="EX23" s="46">
        <f t="shared" si="15"/>
        <v>25</v>
      </c>
      <c r="EY23" s="59">
        <f t="shared" si="16"/>
        <v>445032440</v>
      </c>
      <c r="EZ23" s="59">
        <f t="shared" si="17"/>
        <v>192111220</v>
      </c>
      <c r="FA23" s="59">
        <f t="shared" si="13"/>
        <v>166268870</v>
      </c>
      <c r="FB23" s="59">
        <f t="shared" si="18"/>
        <v>557685</v>
      </c>
      <c r="FC23" s="59">
        <f t="shared" si="19"/>
        <v>30</v>
      </c>
      <c r="FD23" s="59">
        <f t="shared" si="20"/>
        <v>240741</v>
      </c>
      <c r="FE23" s="46">
        <f t="shared" si="21"/>
        <v>24</v>
      </c>
    </row>
    <row r="24" spans="1:161" s="46" customFormat="1" ht="15.95" customHeight="1" x14ac:dyDescent="0.15">
      <c r="A24" s="40" t="s">
        <v>128</v>
      </c>
      <c r="B24" s="48">
        <v>3566</v>
      </c>
      <c r="C24" s="49">
        <v>2046006240</v>
      </c>
      <c r="D24" s="49">
        <v>1806607626</v>
      </c>
      <c r="E24" s="49">
        <v>119552880</v>
      </c>
      <c r="F24" s="49">
        <v>110887607</v>
      </c>
      <c r="G24" s="49">
        <v>8958127</v>
      </c>
      <c r="H24" s="49">
        <v>52761</v>
      </c>
      <c r="I24" s="49">
        <v>944810920</v>
      </c>
      <c r="J24" s="49">
        <v>827444724</v>
      </c>
      <c r="K24" s="49">
        <v>27378725</v>
      </c>
      <c r="L24" s="49">
        <v>85751261</v>
      </c>
      <c r="M24" s="49">
        <v>4236210</v>
      </c>
      <c r="N24" s="49">
        <f t="shared" si="0"/>
        <v>56327</v>
      </c>
      <c r="O24" s="49">
        <f t="shared" si="0"/>
        <v>2990817160</v>
      </c>
      <c r="P24" s="49">
        <f t="shared" si="0"/>
        <v>2634052350</v>
      </c>
      <c r="Q24" s="49">
        <f t="shared" si="0"/>
        <v>146931605</v>
      </c>
      <c r="R24" s="49">
        <f t="shared" si="0"/>
        <v>196638868</v>
      </c>
      <c r="S24" s="49">
        <f t="shared" si="0"/>
        <v>13194337</v>
      </c>
      <c r="T24" s="48">
        <v>5</v>
      </c>
      <c r="U24" s="49">
        <v>2732790</v>
      </c>
      <c r="V24" s="49">
        <v>2459511</v>
      </c>
      <c r="W24" s="49">
        <v>146539</v>
      </c>
      <c r="X24" s="49">
        <v>126740</v>
      </c>
      <c r="Y24" s="49">
        <v>0</v>
      </c>
      <c r="Z24" s="49">
        <v>6444</v>
      </c>
      <c r="AA24" s="49">
        <v>94411450</v>
      </c>
      <c r="AB24" s="49">
        <v>82951175</v>
      </c>
      <c r="AC24" s="49">
        <v>13541</v>
      </c>
      <c r="AD24" s="49">
        <v>11446734</v>
      </c>
      <c r="AE24" s="49">
        <v>0</v>
      </c>
      <c r="AF24" s="49">
        <f t="shared" si="1"/>
        <v>6449</v>
      </c>
      <c r="AG24" s="49">
        <f t="shared" si="1"/>
        <v>97144240</v>
      </c>
      <c r="AH24" s="49">
        <f t="shared" si="1"/>
        <v>85410686</v>
      </c>
      <c r="AI24" s="49">
        <f t="shared" si="1"/>
        <v>160080</v>
      </c>
      <c r="AJ24" s="49">
        <f t="shared" si="1"/>
        <v>11573474</v>
      </c>
      <c r="AK24" s="49">
        <f t="shared" si="1"/>
        <v>0</v>
      </c>
      <c r="AL24" s="48">
        <f t="shared" si="2"/>
        <v>62776</v>
      </c>
      <c r="AM24" s="49">
        <f t="shared" si="2"/>
        <v>3087961400</v>
      </c>
      <c r="AN24" s="49">
        <f t="shared" si="2"/>
        <v>2719463036</v>
      </c>
      <c r="AO24" s="49">
        <f t="shared" si="2"/>
        <v>147091685</v>
      </c>
      <c r="AP24" s="49">
        <f t="shared" si="2"/>
        <v>208212342</v>
      </c>
      <c r="AQ24" s="49">
        <f t="shared" si="2"/>
        <v>13194337</v>
      </c>
      <c r="AR24" s="49">
        <v>37929</v>
      </c>
      <c r="AS24" s="49">
        <v>533649900</v>
      </c>
      <c r="AT24" s="49">
        <v>468146412</v>
      </c>
      <c r="AU24" s="49">
        <v>4997760</v>
      </c>
      <c r="AV24" s="49">
        <v>57767693</v>
      </c>
      <c r="AW24" s="49">
        <v>2738035</v>
      </c>
      <c r="AX24" s="49">
        <f t="shared" si="3"/>
        <v>100705</v>
      </c>
      <c r="AY24" s="49">
        <f t="shared" si="3"/>
        <v>3621611300</v>
      </c>
      <c r="AZ24" s="49">
        <f t="shared" si="3"/>
        <v>3187609448</v>
      </c>
      <c r="BA24" s="49">
        <f t="shared" si="3"/>
        <v>152089445</v>
      </c>
      <c r="BB24" s="49">
        <f t="shared" si="3"/>
        <v>265980035</v>
      </c>
      <c r="BC24" s="49">
        <f t="shared" si="3"/>
        <v>15932372</v>
      </c>
      <c r="BD24" s="48">
        <v>3438</v>
      </c>
      <c r="BE24" s="49">
        <v>119515712</v>
      </c>
      <c r="BF24" s="49">
        <v>59723282</v>
      </c>
      <c r="BG24" s="49">
        <v>0</v>
      </c>
      <c r="BH24" s="49">
        <v>59756750</v>
      </c>
      <c r="BI24" s="49">
        <v>35680</v>
      </c>
      <c r="BJ24" s="49">
        <v>5</v>
      </c>
      <c r="BK24" s="49">
        <v>113230</v>
      </c>
      <c r="BL24" s="49">
        <v>77310</v>
      </c>
      <c r="BM24" s="49">
        <v>0</v>
      </c>
      <c r="BN24" s="49">
        <v>35920</v>
      </c>
      <c r="BO24" s="49">
        <v>0</v>
      </c>
      <c r="BP24" s="49">
        <f t="shared" si="4"/>
        <v>3443</v>
      </c>
      <c r="BQ24" s="49">
        <f t="shared" si="4"/>
        <v>119628942</v>
      </c>
      <c r="BR24" s="49">
        <f t="shared" si="4"/>
        <v>59800592</v>
      </c>
      <c r="BS24" s="49">
        <f t="shared" si="4"/>
        <v>0</v>
      </c>
      <c r="BT24" s="49">
        <f t="shared" si="4"/>
        <v>59792670</v>
      </c>
      <c r="BU24" s="49">
        <f t="shared" si="4"/>
        <v>35680</v>
      </c>
      <c r="BV24" s="48">
        <v>95</v>
      </c>
      <c r="BW24" s="49">
        <v>8938830</v>
      </c>
      <c r="BX24" s="49">
        <v>7921609</v>
      </c>
      <c r="BY24" s="49">
        <v>157735</v>
      </c>
      <c r="BZ24" s="49">
        <v>804006</v>
      </c>
      <c r="CA24" s="49">
        <v>55480</v>
      </c>
      <c r="CB24" s="49">
        <f t="shared" si="5"/>
        <v>100800</v>
      </c>
      <c r="CC24" s="49">
        <f t="shared" si="6"/>
        <v>3750179072</v>
      </c>
      <c r="CD24" s="49">
        <f t="shared" si="6"/>
        <v>3255331649</v>
      </c>
      <c r="CE24" s="49">
        <f t="shared" si="6"/>
        <v>152247180</v>
      </c>
      <c r="CF24" s="49">
        <f t="shared" si="6"/>
        <v>326576711</v>
      </c>
      <c r="CG24" s="49">
        <f t="shared" si="6"/>
        <v>16023532</v>
      </c>
      <c r="CH24" s="44"/>
      <c r="CI24" s="44"/>
      <c r="CJ24" s="44"/>
      <c r="CK24" s="44"/>
      <c r="CL24" s="44"/>
      <c r="CM24" s="44"/>
      <c r="CN24" s="50">
        <v>799</v>
      </c>
      <c r="CO24" s="49">
        <v>6081013</v>
      </c>
      <c r="CP24" s="49">
        <v>5245171</v>
      </c>
      <c r="CQ24" s="49">
        <v>0</v>
      </c>
      <c r="CR24" s="49">
        <v>835842</v>
      </c>
      <c r="CS24" s="49">
        <v>0</v>
      </c>
      <c r="CT24" s="49">
        <v>0</v>
      </c>
      <c r="CU24" s="49">
        <v>0</v>
      </c>
      <c r="CV24" s="49">
        <v>0</v>
      </c>
      <c r="CW24" s="49">
        <v>0</v>
      </c>
      <c r="CX24" s="49">
        <v>0</v>
      </c>
      <c r="CY24" s="49">
        <v>0</v>
      </c>
      <c r="CZ24" s="49">
        <v>0</v>
      </c>
      <c r="DA24" s="49">
        <v>0</v>
      </c>
      <c r="DB24" s="49">
        <v>0</v>
      </c>
      <c r="DC24" s="49">
        <v>0</v>
      </c>
      <c r="DD24" s="49">
        <v>0</v>
      </c>
      <c r="DE24" s="49">
        <v>0</v>
      </c>
      <c r="DF24" s="48">
        <f t="shared" si="7"/>
        <v>799</v>
      </c>
      <c r="DG24" s="49">
        <f t="shared" si="7"/>
        <v>6081013</v>
      </c>
      <c r="DH24" s="49">
        <f t="shared" si="7"/>
        <v>5245171</v>
      </c>
      <c r="DI24" s="49">
        <f t="shared" si="7"/>
        <v>0</v>
      </c>
      <c r="DJ24" s="49">
        <f t="shared" si="7"/>
        <v>835842</v>
      </c>
      <c r="DK24" s="49">
        <f t="shared" si="7"/>
        <v>0</v>
      </c>
      <c r="DL24" s="49">
        <f t="shared" si="8"/>
        <v>101599</v>
      </c>
      <c r="DM24" s="49">
        <f t="shared" si="8"/>
        <v>3756260085</v>
      </c>
      <c r="DN24" s="49">
        <f t="shared" si="8"/>
        <v>3260576820</v>
      </c>
      <c r="DO24" s="49">
        <f t="shared" si="8"/>
        <v>152247180</v>
      </c>
      <c r="DP24" s="49">
        <f t="shared" si="8"/>
        <v>327412553</v>
      </c>
      <c r="DQ24" s="49">
        <f t="shared" si="8"/>
        <v>16023532</v>
      </c>
      <c r="DR24" s="49">
        <v>2255</v>
      </c>
      <c r="DS24" s="49">
        <v>1269</v>
      </c>
      <c r="DT24" s="49">
        <v>3524</v>
      </c>
      <c r="DU24" s="49">
        <v>711</v>
      </c>
      <c r="DV24" s="49">
        <v>207</v>
      </c>
      <c r="DX24" s="49">
        <v>799</v>
      </c>
      <c r="DY24" s="49">
        <v>6081013</v>
      </c>
      <c r="DZ24" s="49">
        <v>67</v>
      </c>
      <c r="EA24" s="49">
        <v>976840</v>
      </c>
      <c r="EB24" s="49">
        <v>270</v>
      </c>
      <c r="EC24" s="49">
        <v>8448410</v>
      </c>
      <c r="ED24" s="49">
        <v>146</v>
      </c>
      <c r="EE24" s="49">
        <v>5183605</v>
      </c>
      <c r="EF24" s="49">
        <v>5</v>
      </c>
      <c r="EG24" s="49">
        <v>55090</v>
      </c>
      <c r="EH24" s="49">
        <v>0</v>
      </c>
      <c r="EI24" s="49">
        <v>0</v>
      </c>
      <c r="EJ24" s="49">
        <v>0</v>
      </c>
      <c r="EK24" s="49">
        <v>0</v>
      </c>
      <c r="EL24" s="49">
        <v>0</v>
      </c>
      <c r="EM24" s="49">
        <v>0</v>
      </c>
      <c r="EN24" s="49">
        <f t="shared" si="9"/>
        <v>1287</v>
      </c>
      <c r="EO24" s="49">
        <f t="shared" si="10"/>
        <v>20744958</v>
      </c>
      <c r="EQ24" s="49">
        <f t="shared" si="11"/>
        <v>102087</v>
      </c>
      <c r="ER24" s="49">
        <f t="shared" si="12"/>
        <v>3770924030</v>
      </c>
      <c r="ET24" s="16" t="s">
        <v>63</v>
      </c>
      <c r="EU24" s="37">
        <v>4146</v>
      </c>
      <c r="EW24" s="59">
        <f t="shared" si="14"/>
        <v>909533</v>
      </c>
      <c r="EX24" s="46">
        <f t="shared" si="15"/>
        <v>36</v>
      </c>
      <c r="EY24" s="59">
        <f t="shared" si="16"/>
        <v>2048739030</v>
      </c>
      <c r="EZ24" s="59">
        <f t="shared" si="17"/>
        <v>1039222370</v>
      </c>
      <c r="FA24" s="59">
        <f t="shared" si="13"/>
        <v>682962630</v>
      </c>
      <c r="FB24" s="59">
        <f t="shared" si="18"/>
        <v>494148</v>
      </c>
      <c r="FC24" s="59">
        <f t="shared" si="19"/>
        <v>39</v>
      </c>
      <c r="FD24" s="59">
        <f t="shared" si="20"/>
        <v>250657</v>
      </c>
      <c r="FE24" s="46">
        <f t="shared" si="21"/>
        <v>18</v>
      </c>
    </row>
    <row r="25" spans="1:161" s="46" customFormat="1" ht="15.95" customHeight="1" x14ac:dyDescent="0.15">
      <c r="A25" s="40" t="s">
        <v>37</v>
      </c>
      <c r="B25" s="48">
        <v>1618</v>
      </c>
      <c r="C25" s="49">
        <v>903351320</v>
      </c>
      <c r="D25" s="49">
        <v>769334129</v>
      </c>
      <c r="E25" s="49">
        <v>64513383</v>
      </c>
      <c r="F25" s="49">
        <v>63527941</v>
      </c>
      <c r="G25" s="49">
        <v>5975867</v>
      </c>
      <c r="H25" s="49">
        <v>21457</v>
      </c>
      <c r="I25" s="49">
        <v>343136430</v>
      </c>
      <c r="J25" s="49">
        <v>292276054</v>
      </c>
      <c r="K25" s="49">
        <v>8274283</v>
      </c>
      <c r="L25" s="49">
        <v>41035198</v>
      </c>
      <c r="M25" s="49">
        <v>1550895</v>
      </c>
      <c r="N25" s="49">
        <f t="shared" si="0"/>
        <v>23075</v>
      </c>
      <c r="O25" s="49">
        <f t="shared" si="0"/>
        <v>1246487750</v>
      </c>
      <c r="P25" s="49">
        <f t="shared" si="0"/>
        <v>1061610183</v>
      </c>
      <c r="Q25" s="49">
        <f t="shared" si="0"/>
        <v>72787666</v>
      </c>
      <c r="R25" s="49">
        <f t="shared" si="0"/>
        <v>104563139</v>
      </c>
      <c r="S25" s="49">
        <f t="shared" si="0"/>
        <v>7526762</v>
      </c>
      <c r="T25" s="48">
        <v>2</v>
      </c>
      <c r="U25" s="49">
        <v>342750</v>
      </c>
      <c r="V25" s="49">
        <v>276910</v>
      </c>
      <c r="W25" s="49">
        <v>0</v>
      </c>
      <c r="X25" s="49">
        <v>65840</v>
      </c>
      <c r="Y25" s="49">
        <v>0</v>
      </c>
      <c r="Z25" s="49">
        <v>2423</v>
      </c>
      <c r="AA25" s="49">
        <v>31128500</v>
      </c>
      <c r="AB25" s="49">
        <v>26492012</v>
      </c>
      <c r="AC25" s="49">
        <v>4986</v>
      </c>
      <c r="AD25" s="49">
        <v>4631502</v>
      </c>
      <c r="AE25" s="49">
        <v>0</v>
      </c>
      <c r="AF25" s="49">
        <f t="shared" si="1"/>
        <v>2425</v>
      </c>
      <c r="AG25" s="49">
        <f t="shared" si="1"/>
        <v>31471250</v>
      </c>
      <c r="AH25" s="49">
        <f t="shared" si="1"/>
        <v>26768922</v>
      </c>
      <c r="AI25" s="49">
        <f t="shared" si="1"/>
        <v>4986</v>
      </c>
      <c r="AJ25" s="49">
        <f t="shared" si="1"/>
        <v>4697342</v>
      </c>
      <c r="AK25" s="49">
        <f t="shared" si="1"/>
        <v>0</v>
      </c>
      <c r="AL25" s="48">
        <f t="shared" si="2"/>
        <v>25500</v>
      </c>
      <c r="AM25" s="49">
        <f t="shared" si="2"/>
        <v>1277959000</v>
      </c>
      <c r="AN25" s="49">
        <f t="shared" si="2"/>
        <v>1088379105</v>
      </c>
      <c r="AO25" s="49">
        <f t="shared" si="2"/>
        <v>72792652</v>
      </c>
      <c r="AP25" s="49">
        <f t="shared" si="2"/>
        <v>109260481</v>
      </c>
      <c r="AQ25" s="49">
        <f t="shared" si="2"/>
        <v>7526762</v>
      </c>
      <c r="AR25" s="49">
        <v>14729</v>
      </c>
      <c r="AS25" s="49">
        <v>197539650</v>
      </c>
      <c r="AT25" s="49">
        <v>167880944</v>
      </c>
      <c r="AU25" s="49">
        <v>566499</v>
      </c>
      <c r="AV25" s="49">
        <v>27974031</v>
      </c>
      <c r="AW25" s="49">
        <v>1118176</v>
      </c>
      <c r="AX25" s="49">
        <f t="shared" si="3"/>
        <v>40229</v>
      </c>
      <c r="AY25" s="49">
        <f t="shared" si="3"/>
        <v>1475498650</v>
      </c>
      <c r="AZ25" s="49">
        <f t="shared" si="3"/>
        <v>1256260049</v>
      </c>
      <c r="BA25" s="49">
        <f t="shared" si="3"/>
        <v>73359151</v>
      </c>
      <c r="BB25" s="49">
        <f t="shared" si="3"/>
        <v>137234512</v>
      </c>
      <c r="BC25" s="49">
        <f t="shared" si="3"/>
        <v>8644938</v>
      </c>
      <c r="BD25" s="48">
        <v>1551</v>
      </c>
      <c r="BE25" s="49">
        <v>54089622</v>
      </c>
      <c r="BF25" s="49">
        <v>25382202</v>
      </c>
      <c r="BG25" s="49">
        <v>0</v>
      </c>
      <c r="BH25" s="49">
        <v>28707420</v>
      </c>
      <c r="BI25" s="49">
        <v>0</v>
      </c>
      <c r="BJ25" s="49">
        <v>2</v>
      </c>
      <c r="BK25" s="49">
        <v>12560</v>
      </c>
      <c r="BL25" s="49">
        <v>5020</v>
      </c>
      <c r="BM25" s="49">
        <v>0</v>
      </c>
      <c r="BN25" s="49">
        <v>7540</v>
      </c>
      <c r="BO25" s="49">
        <v>0</v>
      </c>
      <c r="BP25" s="49">
        <f t="shared" si="4"/>
        <v>1553</v>
      </c>
      <c r="BQ25" s="49">
        <f t="shared" si="4"/>
        <v>54102182</v>
      </c>
      <c r="BR25" s="49">
        <f t="shared" si="4"/>
        <v>25387222</v>
      </c>
      <c r="BS25" s="49">
        <f t="shared" si="4"/>
        <v>0</v>
      </c>
      <c r="BT25" s="49">
        <f t="shared" si="4"/>
        <v>28714960</v>
      </c>
      <c r="BU25" s="49">
        <f t="shared" si="4"/>
        <v>0</v>
      </c>
      <c r="BV25" s="48">
        <v>77</v>
      </c>
      <c r="BW25" s="49">
        <v>6467350</v>
      </c>
      <c r="BX25" s="49">
        <v>5492047</v>
      </c>
      <c r="BY25" s="49">
        <v>92254</v>
      </c>
      <c r="BZ25" s="49">
        <v>681293</v>
      </c>
      <c r="CA25" s="49">
        <v>201756</v>
      </c>
      <c r="CB25" s="49">
        <f t="shared" si="5"/>
        <v>40306</v>
      </c>
      <c r="CC25" s="49">
        <f t="shared" si="6"/>
        <v>1536068182</v>
      </c>
      <c r="CD25" s="49">
        <f t="shared" si="6"/>
        <v>1287139318</v>
      </c>
      <c r="CE25" s="49">
        <f t="shared" si="6"/>
        <v>73451405</v>
      </c>
      <c r="CF25" s="49">
        <f t="shared" si="6"/>
        <v>166630765</v>
      </c>
      <c r="CG25" s="49">
        <f t="shared" si="6"/>
        <v>8846694</v>
      </c>
      <c r="CH25" s="44"/>
      <c r="CI25" s="44"/>
      <c r="CJ25" s="44"/>
      <c r="CK25" s="44"/>
      <c r="CL25" s="44"/>
      <c r="CM25" s="44"/>
      <c r="CN25" s="50">
        <v>392</v>
      </c>
      <c r="CO25" s="49">
        <v>2660913</v>
      </c>
      <c r="CP25" s="49">
        <v>2319223</v>
      </c>
      <c r="CQ25" s="49">
        <v>0</v>
      </c>
      <c r="CR25" s="49">
        <v>341690</v>
      </c>
      <c r="CS25" s="49">
        <v>0</v>
      </c>
      <c r="CT25" s="49">
        <v>0</v>
      </c>
      <c r="CU25" s="49">
        <v>0</v>
      </c>
      <c r="CV25" s="49">
        <v>0</v>
      </c>
      <c r="CW25" s="49">
        <v>0</v>
      </c>
      <c r="CX25" s="49">
        <v>0</v>
      </c>
      <c r="CY25" s="49">
        <v>0</v>
      </c>
      <c r="CZ25" s="49">
        <v>0</v>
      </c>
      <c r="DA25" s="49">
        <v>0</v>
      </c>
      <c r="DB25" s="49">
        <v>0</v>
      </c>
      <c r="DC25" s="49">
        <v>0</v>
      </c>
      <c r="DD25" s="49">
        <v>0</v>
      </c>
      <c r="DE25" s="49">
        <v>0</v>
      </c>
      <c r="DF25" s="48">
        <f t="shared" si="7"/>
        <v>392</v>
      </c>
      <c r="DG25" s="49">
        <f t="shared" si="7"/>
        <v>2660913</v>
      </c>
      <c r="DH25" s="49">
        <f t="shared" si="7"/>
        <v>2319223</v>
      </c>
      <c r="DI25" s="49">
        <f t="shared" si="7"/>
        <v>0</v>
      </c>
      <c r="DJ25" s="49">
        <f t="shared" si="7"/>
        <v>341690</v>
      </c>
      <c r="DK25" s="49">
        <f t="shared" si="7"/>
        <v>0</v>
      </c>
      <c r="DL25" s="49">
        <f t="shared" si="8"/>
        <v>40698</v>
      </c>
      <c r="DM25" s="49">
        <f t="shared" si="8"/>
        <v>1538729095</v>
      </c>
      <c r="DN25" s="49">
        <f t="shared" si="8"/>
        <v>1289458541</v>
      </c>
      <c r="DO25" s="49">
        <f t="shared" si="8"/>
        <v>73451405</v>
      </c>
      <c r="DP25" s="49">
        <f t="shared" si="8"/>
        <v>166972455</v>
      </c>
      <c r="DQ25" s="49">
        <f t="shared" si="8"/>
        <v>8846694</v>
      </c>
      <c r="DR25" s="49">
        <v>951</v>
      </c>
      <c r="DS25" s="49">
        <v>399</v>
      </c>
      <c r="DT25" s="49">
        <v>1350</v>
      </c>
      <c r="DU25" s="49">
        <v>253</v>
      </c>
      <c r="DV25" s="49">
        <v>113</v>
      </c>
      <c r="DX25" s="49">
        <v>392</v>
      </c>
      <c r="DY25" s="49">
        <v>2660913</v>
      </c>
      <c r="DZ25" s="49">
        <v>61</v>
      </c>
      <c r="EA25" s="49">
        <v>968230</v>
      </c>
      <c r="EB25" s="49">
        <v>74</v>
      </c>
      <c r="EC25" s="49">
        <v>2932455</v>
      </c>
      <c r="ED25" s="49">
        <v>66</v>
      </c>
      <c r="EE25" s="49">
        <v>2248455</v>
      </c>
      <c r="EF25" s="49">
        <v>2</v>
      </c>
      <c r="EG25" s="49">
        <v>5200</v>
      </c>
      <c r="EH25" s="49">
        <v>0</v>
      </c>
      <c r="EI25" s="49">
        <v>0</v>
      </c>
      <c r="EJ25" s="49">
        <v>0</v>
      </c>
      <c r="EK25" s="49">
        <v>0</v>
      </c>
      <c r="EL25" s="49">
        <v>0</v>
      </c>
      <c r="EM25" s="49">
        <v>0</v>
      </c>
      <c r="EN25" s="49">
        <f t="shared" si="9"/>
        <v>595</v>
      </c>
      <c r="EO25" s="49">
        <f t="shared" si="10"/>
        <v>8815253</v>
      </c>
      <c r="EQ25" s="49">
        <f t="shared" si="11"/>
        <v>40901</v>
      </c>
      <c r="ER25" s="49">
        <f t="shared" si="12"/>
        <v>1544883435</v>
      </c>
      <c r="ET25" s="16" t="s">
        <v>64</v>
      </c>
      <c r="EU25" s="37">
        <v>1626</v>
      </c>
      <c r="EW25" s="59">
        <f t="shared" si="14"/>
        <v>950113</v>
      </c>
      <c r="EX25" s="46">
        <f t="shared" si="15"/>
        <v>30</v>
      </c>
      <c r="EY25" s="59">
        <f t="shared" si="16"/>
        <v>903694070</v>
      </c>
      <c r="EZ25" s="59">
        <f t="shared" si="17"/>
        <v>374264930</v>
      </c>
      <c r="FA25" s="59">
        <f t="shared" si="13"/>
        <v>266924435</v>
      </c>
      <c r="FB25" s="59">
        <f t="shared" si="18"/>
        <v>555777</v>
      </c>
      <c r="FC25" s="59">
        <f t="shared" si="19"/>
        <v>31</v>
      </c>
      <c r="FD25" s="59">
        <f t="shared" si="20"/>
        <v>230175</v>
      </c>
      <c r="FE25" s="46">
        <f t="shared" si="21"/>
        <v>32</v>
      </c>
    </row>
    <row r="26" spans="1:161" s="46" customFormat="1" ht="15.95" customHeight="1" x14ac:dyDescent="0.15">
      <c r="A26" s="40" t="s">
        <v>24</v>
      </c>
      <c r="B26" s="48">
        <v>2337</v>
      </c>
      <c r="C26" s="49">
        <v>1372003060</v>
      </c>
      <c r="D26" s="49">
        <v>1180948981</v>
      </c>
      <c r="E26" s="49">
        <v>101440213</v>
      </c>
      <c r="F26" s="49">
        <v>84287522</v>
      </c>
      <c r="G26" s="49">
        <v>5326344</v>
      </c>
      <c r="H26" s="49">
        <v>35900</v>
      </c>
      <c r="I26" s="49">
        <v>586182090</v>
      </c>
      <c r="J26" s="49">
        <v>506718787</v>
      </c>
      <c r="K26" s="49">
        <v>11623401</v>
      </c>
      <c r="L26" s="49">
        <v>64025764</v>
      </c>
      <c r="M26" s="49">
        <v>3814138</v>
      </c>
      <c r="N26" s="49">
        <f t="shared" si="0"/>
        <v>38237</v>
      </c>
      <c r="O26" s="49">
        <f t="shared" si="0"/>
        <v>1958185150</v>
      </c>
      <c r="P26" s="49">
        <f t="shared" si="0"/>
        <v>1687667768</v>
      </c>
      <c r="Q26" s="49">
        <f t="shared" si="0"/>
        <v>113063614</v>
      </c>
      <c r="R26" s="49">
        <f t="shared" si="0"/>
        <v>148313286</v>
      </c>
      <c r="S26" s="49">
        <f t="shared" si="0"/>
        <v>9140482</v>
      </c>
      <c r="T26" s="48">
        <v>13</v>
      </c>
      <c r="U26" s="49">
        <v>6449940</v>
      </c>
      <c r="V26" s="49">
        <v>5789720</v>
      </c>
      <c r="W26" s="49">
        <v>267960</v>
      </c>
      <c r="X26" s="49">
        <v>392260</v>
      </c>
      <c r="Y26" s="49">
        <v>0</v>
      </c>
      <c r="Z26" s="49">
        <v>4248</v>
      </c>
      <c r="AA26" s="49">
        <v>63259820</v>
      </c>
      <c r="AB26" s="49">
        <v>54036686</v>
      </c>
      <c r="AC26" s="49">
        <v>6421</v>
      </c>
      <c r="AD26" s="49">
        <v>9216196</v>
      </c>
      <c r="AE26" s="49">
        <v>517</v>
      </c>
      <c r="AF26" s="49">
        <f t="shared" si="1"/>
        <v>4261</v>
      </c>
      <c r="AG26" s="49">
        <f t="shared" si="1"/>
        <v>69709760</v>
      </c>
      <c r="AH26" s="49">
        <f t="shared" si="1"/>
        <v>59826406</v>
      </c>
      <c r="AI26" s="49">
        <f t="shared" si="1"/>
        <v>274381</v>
      </c>
      <c r="AJ26" s="49">
        <f t="shared" si="1"/>
        <v>9608456</v>
      </c>
      <c r="AK26" s="49">
        <f t="shared" si="1"/>
        <v>517</v>
      </c>
      <c r="AL26" s="48">
        <f t="shared" si="2"/>
        <v>42498</v>
      </c>
      <c r="AM26" s="49">
        <f t="shared" si="2"/>
        <v>2027894910</v>
      </c>
      <c r="AN26" s="49">
        <f t="shared" si="2"/>
        <v>1747494174</v>
      </c>
      <c r="AO26" s="49">
        <f t="shared" si="2"/>
        <v>113337995</v>
      </c>
      <c r="AP26" s="49">
        <f t="shared" si="2"/>
        <v>157921742</v>
      </c>
      <c r="AQ26" s="49">
        <f t="shared" si="2"/>
        <v>9140999</v>
      </c>
      <c r="AR26" s="49">
        <v>24788</v>
      </c>
      <c r="AS26" s="49">
        <v>336315320</v>
      </c>
      <c r="AT26" s="49">
        <v>289708388</v>
      </c>
      <c r="AU26" s="49">
        <v>2497881</v>
      </c>
      <c r="AV26" s="49">
        <v>41184261</v>
      </c>
      <c r="AW26" s="49">
        <v>2924790</v>
      </c>
      <c r="AX26" s="49">
        <f t="shared" si="3"/>
        <v>67286</v>
      </c>
      <c r="AY26" s="49">
        <f t="shared" si="3"/>
        <v>2364210230</v>
      </c>
      <c r="AZ26" s="49">
        <f t="shared" si="3"/>
        <v>2037202562</v>
      </c>
      <c r="BA26" s="49">
        <f t="shared" si="3"/>
        <v>115835876</v>
      </c>
      <c r="BB26" s="49">
        <f t="shared" si="3"/>
        <v>199106003</v>
      </c>
      <c r="BC26" s="49">
        <f t="shared" si="3"/>
        <v>12065789</v>
      </c>
      <c r="BD26" s="48">
        <v>2277</v>
      </c>
      <c r="BE26" s="49">
        <v>75046417</v>
      </c>
      <c r="BF26" s="49">
        <v>36750077</v>
      </c>
      <c r="BG26" s="49">
        <v>0</v>
      </c>
      <c r="BH26" s="49">
        <v>38262290</v>
      </c>
      <c r="BI26" s="49">
        <v>34050</v>
      </c>
      <c r="BJ26" s="49">
        <v>13</v>
      </c>
      <c r="BK26" s="49">
        <v>229912</v>
      </c>
      <c r="BL26" s="49">
        <v>79832</v>
      </c>
      <c r="BM26" s="49">
        <v>0</v>
      </c>
      <c r="BN26" s="49">
        <v>150080</v>
      </c>
      <c r="BO26" s="49">
        <v>0</v>
      </c>
      <c r="BP26" s="49">
        <f t="shared" si="4"/>
        <v>2290</v>
      </c>
      <c r="BQ26" s="49">
        <f t="shared" si="4"/>
        <v>75276329</v>
      </c>
      <c r="BR26" s="49">
        <f t="shared" si="4"/>
        <v>36829909</v>
      </c>
      <c r="BS26" s="49">
        <f t="shared" si="4"/>
        <v>0</v>
      </c>
      <c r="BT26" s="49">
        <f t="shared" si="4"/>
        <v>38412370</v>
      </c>
      <c r="BU26" s="49">
        <f t="shared" si="4"/>
        <v>34050</v>
      </c>
      <c r="BV26" s="48">
        <v>50</v>
      </c>
      <c r="BW26" s="49">
        <v>5378950</v>
      </c>
      <c r="BX26" s="49">
        <v>4481249</v>
      </c>
      <c r="BY26" s="49">
        <v>81162</v>
      </c>
      <c r="BZ26" s="49">
        <v>486511</v>
      </c>
      <c r="CA26" s="49">
        <v>330028</v>
      </c>
      <c r="CB26" s="49">
        <f t="shared" si="5"/>
        <v>67336</v>
      </c>
      <c r="CC26" s="49">
        <f t="shared" si="6"/>
        <v>2444865509</v>
      </c>
      <c r="CD26" s="49">
        <f t="shared" si="6"/>
        <v>2078513720</v>
      </c>
      <c r="CE26" s="49">
        <f t="shared" si="6"/>
        <v>115917038</v>
      </c>
      <c r="CF26" s="49">
        <f t="shared" si="6"/>
        <v>238004884</v>
      </c>
      <c r="CG26" s="49">
        <f t="shared" si="6"/>
        <v>12429867</v>
      </c>
      <c r="CH26" s="44"/>
      <c r="CI26" s="44"/>
      <c r="CJ26" s="44"/>
      <c r="CK26" s="44"/>
      <c r="CL26" s="44"/>
      <c r="CM26" s="44"/>
      <c r="CN26" s="50">
        <v>466</v>
      </c>
      <c r="CO26" s="49">
        <v>2211128</v>
      </c>
      <c r="CP26" s="49">
        <v>1815724</v>
      </c>
      <c r="CQ26" s="49">
        <v>0</v>
      </c>
      <c r="CR26" s="49">
        <v>395404</v>
      </c>
      <c r="CS26" s="49">
        <v>0</v>
      </c>
      <c r="CT26" s="49">
        <v>0</v>
      </c>
      <c r="CU26" s="49">
        <v>0</v>
      </c>
      <c r="CV26" s="49">
        <v>0</v>
      </c>
      <c r="CW26" s="49">
        <v>0</v>
      </c>
      <c r="CX26" s="49">
        <v>0</v>
      </c>
      <c r="CY26" s="49">
        <v>0</v>
      </c>
      <c r="CZ26" s="49">
        <v>0</v>
      </c>
      <c r="DA26" s="49">
        <v>0</v>
      </c>
      <c r="DB26" s="49">
        <v>0</v>
      </c>
      <c r="DC26" s="49">
        <v>0</v>
      </c>
      <c r="DD26" s="49">
        <v>0</v>
      </c>
      <c r="DE26" s="49">
        <v>0</v>
      </c>
      <c r="DF26" s="48">
        <f t="shared" si="7"/>
        <v>466</v>
      </c>
      <c r="DG26" s="49">
        <f t="shared" si="7"/>
        <v>2211128</v>
      </c>
      <c r="DH26" s="49">
        <f t="shared" si="7"/>
        <v>1815724</v>
      </c>
      <c r="DI26" s="49">
        <f t="shared" si="7"/>
        <v>0</v>
      </c>
      <c r="DJ26" s="49">
        <f t="shared" si="7"/>
        <v>395404</v>
      </c>
      <c r="DK26" s="49">
        <f t="shared" si="7"/>
        <v>0</v>
      </c>
      <c r="DL26" s="49">
        <f t="shared" si="8"/>
        <v>67802</v>
      </c>
      <c r="DM26" s="49">
        <f t="shared" si="8"/>
        <v>2447076637</v>
      </c>
      <c r="DN26" s="49">
        <f t="shared" si="8"/>
        <v>2080329444</v>
      </c>
      <c r="DO26" s="49">
        <f t="shared" si="8"/>
        <v>115917038</v>
      </c>
      <c r="DP26" s="49">
        <f t="shared" si="8"/>
        <v>238400288</v>
      </c>
      <c r="DQ26" s="49">
        <f t="shared" si="8"/>
        <v>12429867</v>
      </c>
      <c r="DR26" s="49">
        <v>1499</v>
      </c>
      <c r="DS26" s="49">
        <v>661</v>
      </c>
      <c r="DT26" s="49">
        <v>2160</v>
      </c>
      <c r="DU26" s="49">
        <v>337</v>
      </c>
      <c r="DV26" s="49">
        <v>157</v>
      </c>
      <c r="DX26" s="49">
        <v>466</v>
      </c>
      <c r="DY26" s="49">
        <v>2211128</v>
      </c>
      <c r="DZ26" s="49">
        <v>100</v>
      </c>
      <c r="EA26" s="49">
        <v>1923390</v>
      </c>
      <c r="EB26" s="49">
        <v>189</v>
      </c>
      <c r="EC26" s="49">
        <v>6927205</v>
      </c>
      <c r="ED26" s="49">
        <v>97</v>
      </c>
      <c r="EE26" s="49">
        <v>2928664</v>
      </c>
      <c r="EF26" s="49">
        <v>1</v>
      </c>
      <c r="EG26" s="49">
        <v>1080</v>
      </c>
      <c r="EH26" s="49">
        <v>0</v>
      </c>
      <c r="EI26" s="49">
        <v>0</v>
      </c>
      <c r="EJ26" s="49">
        <v>0</v>
      </c>
      <c r="EK26" s="49">
        <v>0</v>
      </c>
      <c r="EL26" s="49">
        <v>0</v>
      </c>
      <c r="EM26" s="49">
        <v>0</v>
      </c>
      <c r="EN26" s="49">
        <f t="shared" si="9"/>
        <v>853</v>
      </c>
      <c r="EO26" s="49">
        <f t="shared" si="10"/>
        <v>13991467</v>
      </c>
      <c r="EQ26" s="49">
        <f t="shared" si="11"/>
        <v>68189</v>
      </c>
      <c r="ER26" s="49">
        <f t="shared" si="12"/>
        <v>2458856976</v>
      </c>
      <c r="ET26" s="16" t="s">
        <v>65</v>
      </c>
      <c r="EU26" s="37">
        <v>2641</v>
      </c>
      <c r="EW26" s="59">
        <f t="shared" si="14"/>
        <v>931033</v>
      </c>
      <c r="EX26" s="46">
        <f t="shared" si="15"/>
        <v>32</v>
      </c>
      <c r="EY26" s="59">
        <f t="shared" si="16"/>
        <v>1378453000</v>
      </c>
      <c r="EZ26" s="59">
        <f t="shared" si="17"/>
        <v>649441910</v>
      </c>
      <c r="FA26" s="59">
        <f t="shared" si="13"/>
        <v>430962066</v>
      </c>
      <c r="FB26" s="59">
        <f t="shared" si="18"/>
        <v>521944</v>
      </c>
      <c r="FC26" s="59">
        <f t="shared" si="19"/>
        <v>36</v>
      </c>
      <c r="FD26" s="59">
        <f t="shared" si="20"/>
        <v>245908</v>
      </c>
      <c r="FE26" s="46">
        <f t="shared" si="21"/>
        <v>20</v>
      </c>
    </row>
    <row r="27" spans="1:161" s="46" customFormat="1" ht="15.95" customHeight="1" x14ac:dyDescent="0.15">
      <c r="A27" s="40" t="s">
        <v>29</v>
      </c>
      <c r="B27" s="48">
        <v>1848</v>
      </c>
      <c r="C27" s="49">
        <v>1049480810</v>
      </c>
      <c r="D27" s="49">
        <v>921533215</v>
      </c>
      <c r="E27" s="49">
        <v>70031986</v>
      </c>
      <c r="F27" s="49">
        <v>55015589</v>
      </c>
      <c r="G27" s="49">
        <v>2900020</v>
      </c>
      <c r="H27" s="49">
        <v>24628</v>
      </c>
      <c r="I27" s="49">
        <v>365657310</v>
      </c>
      <c r="J27" s="49">
        <v>317670934</v>
      </c>
      <c r="K27" s="49">
        <v>7327905</v>
      </c>
      <c r="L27" s="49">
        <v>38277703</v>
      </c>
      <c r="M27" s="49">
        <v>2380768</v>
      </c>
      <c r="N27" s="49">
        <f t="shared" si="0"/>
        <v>26476</v>
      </c>
      <c r="O27" s="49">
        <f t="shared" si="0"/>
        <v>1415138120</v>
      </c>
      <c r="P27" s="49">
        <f t="shared" si="0"/>
        <v>1239204149</v>
      </c>
      <c r="Q27" s="49">
        <f t="shared" si="0"/>
        <v>77359891</v>
      </c>
      <c r="R27" s="49">
        <f t="shared" si="0"/>
        <v>93293292</v>
      </c>
      <c r="S27" s="49">
        <f t="shared" si="0"/>
        <v>5280788</v>
      </c>
      <c r="T27" s="48">
        <v>7</v>
      </c>
      <c r="U27" s="49">
        <v>1528130</v>
      </c>
      <c r="V27" s="49">
        <v>1375313</v>
      </c>
      <c r="W27" s="49">
        <v>13651</v>
      </c>
      <c r="X27" s="49">
        <v>139166</v>
      </c>
      <c r="Y27" s="49">
        <v>0</v>
      </c>
      <c r="Z27" s="49">
        <v>3404</v>
      </c>
      <c r="AA27" s="49">
        <v>51674970</v>
      </c>
      <c r="AB27" s="49">
        <v>45151561</v>
      </c>
      <c r="AC27" s="49">
        <v>825</v>
      </c>
      <c r="AD27" s="49">
        <v>6521152</v>
      </c>
      <c r="AE27" s="49">
        <v>1432</v>
      </c>
      <c r="AF27" s="49">
        <f t="shared" si="1"/>
        <v>3411</v>
      </c>
      <c r="AG27" s="49">
        <f t="shared" si="1"/>
        <v>53203100</v>
      </c>
      <c r="AH27" s="49">
        <f t="shared" si="1"/>
        <v>46526874</v>
      </c>
      <c r="AI27" s="49">
        <f t="shared" si="1"/>
        <v>14476</v>
      </c>
      <c r="AJ27" s="49">
        <f t="shared" si="1"/>
        <v>6660318</v>
      </c>
      <c r="AK27" s="49">
        <f t="shared" si="1"/>
        <v>1432</v>
      </c>
      <c r="AL27" s="48">
        <f t="shared" si="2"/>
        <v>29887</v>
      </c>
      <c r="AM27" s="49">
        <f t="shared" si="2"/>
        <v>1468341220</v>
      </c>
      <c r="AN27" s="49">
        <f t="shared" si="2"/>
        <v>1285731023</v>
      </c>
      <c r="AO27" s="49">
        <f t="shared" si="2"/>
        <v>77374367</v>
      </c>
      <c r="AP27" s="49">
        <f t="shared" si="2"/>
        <v>99953610</v>
      </c>
      <c r="AQ27" s="49">
        <f t="shared" si="2"/>
        <v>5282220</v>
      </c>
      <c r="AR27" s="49">
        <v>16910</v>
      </c>
      <c r="AS27" s="49">
        <v>212577440</v>
      </c>
      <c r="AT27" s="49">
        <v>185284597</v>
      </c>
      <c r="AU27" s="49">
        <v>614924</v>
      </c>
      <c r="AV27" s="49">
        <v>25426680</v>
      </c>
      <c r="AW27" s="49">
        <v>1251239</v>
      </c>
      <c r="AX27" s="49">
        <f t="shared" si="3"/>
        <v>46797</v>
      </c>
      <c r="AY27" s="49">
        <f t="shared" si="3"/>
        <v>1680918660</v>
      </c>
      <c r="AZ27" s="49">
        <f t="shared" si="3"/>
        <v>1471015620</v>
      </c>
      <c r="BA27" s="49">
        <f t="shared" si="3"/>
        <v>77989291</v>
      </c>
      <c r="BB27" s="49">
        <f t="shared" si="3"/>
        <v>125380290</v>
      </c>
      <c r="BC27" s="49">
        <f t="shared" si="3"/>
        <v>6533459</v>
      </c>
      <c r="BD27" s="48">
        <v>1779</v>
      </c>
      <c r="BE27" s="49">
        <v>60396634</v>
      </c>
      <c r="BF27" s="49">
        <v>33651694</v>
      </c>
      <c r="BG27" s="49">
        <v>0</v>
      </c>
      <c r="BH27" s="49">
        <v>26604270</v>
      </c>
      <c r="BI27" s="49">
        <v>140670</v>
      </c>
      <c r="BJ27" s="49">
        <v>7</v>
      </c>
      <c r="BK27" s="49">
        <v>45610</v>
      </c>
      <c r="BL27" s="49">
        <v>26340</v>
      </c>
      <c r="BM27" s="49">
        <v>0</v>
      </c>
      <c r="BN27" s="49">
        <v>19270</v>
      </c>
      <c r="BO27" s="49">
        <v>0</v>
      </c>
      <c r="BP27" s="49">
        <f t="shared" si="4"/>
        <v>1786</v>
      </c>
      <c r="BQ27" s="49">
        <f t="shared" si="4"/>
        <v>60442244</v>
      </c>
      <c r="BR27" s="49">
        <f t="shared" si="4"/>
        <v>33678034</v>
      </c>
      <c r="BS27" s="49">
        <f t="shared" si="4"/>
        <v>0</v>
      </c>
      <c r="BT27" s="49">
        <f t="shared" si="4"/>
        <v>26623540</v>
      </c>
      <c r="BU27" s="49">
        <f t="shared" si="4"/>
        <v>140670</v>
      </c>
      <c r="BV27" s="48">
        <v>76</v>
      </c>
      <c r="BW27" s="49">
        <v>8594370</v>
      </c>
      <c r="BX27" s="49">
        <v>7449797</v>
      </c>
      <c r="BY27" s="49">
        <v>250338</v>
      </c>
      <c r="BZ27" s="49">
        <v>643207</v>
      </c>
      <c r="CA27" s="49">
        <v>251028</v>
      </c>
      <c r="CB27" s="49">
        <f t="shared" si="5"/>
        <v>46873</v>
      </c>
      <c r="CC27" s="49">
        <f t="shared" si="6"/>
        <v>1749955274</v>
      </c>
      <c r="CD27" s="49">
        <f t="shared" si="6"/>
        <v>1512143451</v>
      </c>
      <c r="CE27" s="49">
        <f t="shared" si="6"/>
        <v>78239629</v>
      </c>
      <c r="CF27" s="49">
        <f t="shared" si="6"/>
        <v>152647037</v>
      </c>
      <c r="CG27" s="49">
        <f t="shared" si="6"/>
        <v>6925157</v>
      </c>
      <c r="CH27" s="44"/>
      <c r="CI27" s="44"/>
      <c r="CJ27" s="44"/>
      <c r="CK27" s="44"/>
      <c r="CL27" s="44"/>
      <c r="CM27" s="44"/>
      <c r="CN27" s="50">
        <v>367</v>
      </c>
      <c r="CO27" s="49">
        <v>2095975</v>
      </c>
      <c r="CP27" s="49">
        <v>1833877</v>
      </c>
      <c r="CQ27" s="49">
        <v>0</v>
      </c>
      <c r="CR27" s="49">
        <v>262098</v>
      </c>
      <c r="CS27" s="49">
        <v>0</v>
      </c>
      <c r="CT27" s="49">
        <v>0</v>
      </c>
      <c r="CU27" s="49">
        <v>0</v>
      </c>
      <c r="CV27" s="49">
        <v>0</v>
      </c>
      <c r="CW27" s="49">
        <v>0</v>
      </c>
      <c r="CX27" s="49">
        <v>0</v>
      </c>
      <c r="CY27" s="49">
        <v>0</v>
      </c>
      <c r="CZ27" s="49">
        <v>0</v>
      </c>
      <c r="DA27" s="49">
        <v>0</v>
      </c>
      <c r="DB27" s="49">
        <v>0</v>
      </c>
      <c r="DC27" s="49">
        <v>0</v>
      </c>
      <c r="DD27" s="49">
        <v>0</v>
      </c>
      <c r="DE27" s="49">
        <v>0</v>
      </c>
      <c r="DF27" s="48">
        <f t="shared" si="7"/>
        <v>367</v>
      </c>
      <c r="DG27" s="49">
        <f t="shared" si="7"/>
        <v>2095975</v>
      </c>
      <c r="DH27" s="49">
        <f t="shared" si="7"/>
        <v>1833877</v>
      </c>
      <c r="DI27" s="49">
        <f t="shared" si="7"/>
        <v>0</v>
      </c>
      <c r="DJ27" s="49">
        <f t="shared" si="7"/>
        <v>262098</v>
      </c>
      <c r="DK27" s="49">
        <f t="shared" si="7"/>
        <v>0</v>
      </c>
      <c r="DL27" s="49">
        <f t="shared" si="8"/>
        <v>47240</v>
      </c>
      <c r="DM27" s="49">
        <f t="shared" si="8"/>
        <v>1752051249</v>
      </c>
      <c r="DN27" s="49">
        <f t="shared" si="8"/>
        <v>1513977328</v>
      </c>
      <c r="DO27" s="49">
        <f t="shared" si="8"/>
        <v>78239629</v>
      </c>
      <c r="DP27" s="49">
        <f t="shared" si="8"/>
        <v>152909135</v>
      </c>
      <c r="DQ27" s="49">
        <f t="shared" si="8"/>
        <v>6925157</v>
      </c>
      <c r="DR27" s="49">
        <v>1234</v>
      </c>
      <c r="DS27" s="49">
        <v>412</v>
      </c>
      <c r="DT27" s="49">
        <v>1646</v>
      </c>
      <c r="DU27" s="49">
        <v>172</v>
      </c>
      <c r="DV27" s="49">
        <v>88</v>
      </c>
      <c r="DX27" s="49">
        <v>367</v>
      </c>
      <c r="DY27" s="49">
        <v>2095975</v>
      </c>
      <c r="DZ27" s="49">
        <v>19</v>
      </c>
      <c r="EA27" s="49">
        <v>215940</v>
      </c>
      <c r="EB27" s="49">
        <v>123</v>
      </c>
      <c r="EC27" s="49">
        <v>3479245</v>
      </c>
      <c r="ED27" s="49">
        <v>80</v>
      </c>
      <c r="EE27" s="49">
        <v>2439938</v>
      </c>
      <c r="EF27" s="49">
        <v>0</v>
      </c>
      <c r="EG27" s="49">
        <v>0</v>
      </c>
      <c r="EH27" s="49">
        <v>0</v>
      </c>
      <c r="EI27" s="49">
        <v>0</v>
      </c>
      <c r="EJ27" s="49">
        <v>0</v>
      </c>
      <c r="EK27" s="49">
        <v>0</v>
      </c>
      <c r="EL27" s="49">
        <v>0</v>
      </c>
      <c r="EM27" s="49">
        <v>0</v>
      </c>
      <c r="EN27" s="49">
        <f t="shared" si="9"/>
        <v>589</v>
      </c>
      <c r="EO27" s="49">
        <f t="shared" si="10"/>
        <v>8231098</v>
      </c>
      <c r="EQ27" s="49">
        <f t="shared" si="11"/>
        <v>47462</v>
      </c>
      <c r="ER27" s="49">
        <f t="shared" si="12"/>
        <v>1758186372</v>
      </c>
      <c r="ET27" s="16" t="s">
        <v>66</v>
      </c>
      <c r="EU27" s="37">
        <v>1855</v>
      </c>
      <c r="EW27" s="59">
        <f t="shared" si="14"/>
        <v>947809</v>
      </c>
      <c r="EX27" s="46">
        <f t="shared" si="15"/>
        <v>31</v>
      </c>
      <c r="EY27" s="59">
        <f t="shared" si="16"/>
        <v>1051008940</v>
      </c>
      <c r="EZ27" s="59">
        <f t="shared" si="17"/>
        <v>417332280</v>
      </c>
      <c r="FA27" s="59">
        <f t="shared" si="13"/>
        <v>289845152</v>
      </c>
      <c r="FB27" s="59">
        <f t="shared" si="18"/>
        <v>566582</v>
      </c>
      <c r="FC27" s="59">
        <f t="shared" si="19"/>
        <v>27</v>
      </c>
      <c r="FD27" s="59">
        <f t="shared" si="20"/>
        <v>224977</v>
      </c>
      <c r="FE27" s="46">
        <f t="shared" si="21"/>
        <v>33</v>
      </c>
    </row>
    <row r="28" spans="1:161" s="46" customFormat="1" ht="15.95" customHeight="1" x14ac:dyDescent="0.15">
      <c r="A28" s="40" t="s">
        <v>21</v>
      </c>
      <c r="B28" s="48">
        <v>2154</v>
      </c>
      <c r="C28" s="49">
        <v>1267046980</v>
      </c>
      <c r="D28" s="49">
        <v>1130827922</v>
      </c>
      <c r="E28" s="49">
        <v>72196380</v>
      </c>
      <c r="F28" s="49">
        <v>60022931</v>
      </c>
      <c r="G28" s="49">
        <v>3999747</v>
      </c>
      <c r="H28" s="49">
        <v>26032</v>
      </c>
      <c r="I28" s="49">
        <v>404969990</v>
      </c>
      <c r="J28" s="49">
        <v>359621487</v>
      </c>
      <c r="K28" s="49">
        <v>9771855</v>
      </c>
      <c r="L28" s="49">
        <v>32516233</v>
      </c>
      <c r="M28" s="49">
        <v>3060415</v>
      </c>
      <c r="N28" s="49">
        <f t="shared" si="0"/>
        <v>28186</v>
      </c>
      <c r="O28" s="49">
        <f t="shared" si="0"/>
        <v>1672016970</v>
      </c>
      <c r="P28" s="49">
        <f t="shared" si="0"/>
        <v>1490449409</v>
      </c>
      <c r="Q28" s="49">
        <f t="shared" si="0"/>
        <v>81968235</v>
      </c>
      <c r="R28" s="49">
        <f t="shared" si="0"/>
        <v>92539164</v>
      </c>
      <c r="S28" s="49">
        <f t="shared" si="0"/>
        <v>7060162</v>
      </c>
      <c r="T28" s="48">
        <v>11</v>
      </c>
      <c r="U28" s="49">
        <v>8201490</v>
      </c>
      <c r="V28" s="49">
        <v>6443282</v>
      </c>
      <c r="W28" s="49">
        <v>1341255</v>
      </c>
      <c r="X28" s="49">
        <v>416953</v>
      </c>
      <c r="Y28" s="49">
        <v>0</v>
      </c>
      <c r="Z28" s="49">
        <v>2743</v>
      </c>
      <c r="AA28" s="49">
        <v>43538430</v>
      </c>
      <c r="AB28" s="49">
        <v>38552073</v>
      </c>
      <c r="AC28" s="49">
        <v>10352</v>
      </c>
      <c r="AD28" s="49">
        <v>4975840</v>
      </c>
      <c r="AE28" s="49">
        <v>165</v>
      </c>
      <c r="AF28" s="49">
        <f t="shared" si="1"/>
        <v>2754</v>
      </c>
      <c r="AG28" s="49">
        <f t="shared" si="1"/>
        <v>51739920</v>
      </c>
      <c r="AH28" s="49">
        <f t="shared" si="1"/>
        <v>44995355</v>
      </c>
      <c r="AI28" s="49">
        <f t="shared" si="1"/>
        <v>1351607</v>
      </c>
      <c r="AJ28" s="49">
        <f t="shared" si="1"/>
        <v>5392793</v>
      </c>
      <c r="AK28" s="49">
        <f t="shared" si="1"/>
        <v>165</v>
      </c>
      <c r="AL28" s="48">
        <f t="shared" si="2"/>
        <v>30940</v>
      </c>
      <c r="AM28" s="49">
        <f t="shared" si="2"/>
        <v>1723756890</v>
      </c>
      <c r="AN28" s="49">
        <f t="shared" si="2"/>
        <v>1535444764</v>
      </c>
      <c r="AO28" s="49">
        <f t="shared" si="2"/>
        <v>83319842</v>
      </c>
      <c r="AP28" s="49">
        <f t="shared" si="2"/>
        <v>97931957</v>
      </c>
      <c r="AQ28" s="49">
        <f t="shared" si="2"/>
        <v>7060327</v>
      </c>
      <c r="AR28" s="49">
        <v>20178</v>
      </c>
      <c r="AS28" s="49">
        <v>259182030</v>
      </c>
      <c r="AT28" s="49">
        <v>229782425</v>
      </c>
      <c r="AU28" s="49">
        <v>1298681</v>
      </c>
      <c r="AV28" s="49">
        <v>26046751</v>
      </c>
      <c r="AW28" s="49">
        <v>2054173</v>
      </c>
      <c r="AX28" s="49">
        <f t="shared" si="3"/>
        <v>51118</v>
      </c>
      <c r="AY28" s="49">
        <f t="shared" si="3"/>
        <v>1982938920</v>
      </c>
      <c r="AZ28" s="49">
        <f t="shared" si="3"/>
        <v>1765227189</v>
      </c>
      <c r="BA28" s="49">
        <f t="shared" si="3"/>
        <v>84618523</v>
      </c>
      <c r="BB28" s="49">
        <f t="shared" si="3"/>
        <v>123978708</v>
      </c>
      <c r="BC28" s="49">
        <f t="shared" si="3"/>
        <v>9114500</v>
      </c>
      <c r="BD28" s="48">
        <v>2071</v>
      </c>
      <c r="BE28" s="49">
        <v>67560593</v>
      </c>
      <c r="BF28" s="49">
        <v>36691253</v>
      </c>
      <c r="BG28" s="49">
        <v>0</v>
      </c>
      <c r="BH28" s="49">
        <v>30824160</v>
      </c>
      <c r="BI28" s="49">
        <v>45180</v>
      </c>
      <c r="BJ28" s="49">
        <v>10</v>
      </c>
      <c r="BK28" s="49">
        <v>182896</v>
      </c>
      <c r="BL28" s="49">
        <v>88796</v>
      </c>
      <c r="BM28" s="49">
        <v>0</v>
      </c>
      <c r="BN28" s="49">
        <v>94100</v>
      </c>
      <c r="BO28" s="49">
        <v>0</v>
      </c>
      <c r="BP28" s="49">
        <f t="shared" si="4"/>
        <v>2081</v>
      </c>
      <c r="BQ28" s="49">
        <f t="shared" si="4"/>
        <v>67743489</v>
      </c>
      <c r="BR28" s="49">
        <f t="shared" si="4"/>
        <v>36780049</v>
      </c>
      <c r="BS28" s="49">
        <f t="shared" si="4"/>
        <v>0</v>
      </c>
      <c r="BT28" s="49">
        <f t="shared" si="4"/>
        <v>30918260</v>
      </c>
      <c r="BU28" s="49">
        <f t="shared" si="4"/>
        <v>45180</v>
      </c>
      <c r="BV28" s="48">
        <v>70</v>
      </c>
      <c r="BW28" s="49">
        <v>5276270</v>
      </c>
      <c r="BX28" s="49">
        <v>4748643</v>
      </c>
      <c r="BY28" s="49">
        <v>108167</v>
      </c>
      <c r="BZ28" s="49">
        <v>312568</v>
      </c>
      <c r="CA28" s="49">
        <v>106892</v>
      </c>
      <c r="CB28" s="49">
        <f t="shared" si="5"/>
        <v>51188</v>
      </c>
      <c r="CC28" s="49">
        <f t="shared" si="6"/>
        <v>2055958679</v>
      </c>
      <c r="CD28" s="49">
        <f t="shared" si="6"/>
        <v>1806755881</v>
      </c>
      <c r="CE28" s="49">
        <f t="shared" si="6"/>
        <v>84726690</v>
      </c>
      <c r="CF28" s="49">
        <f t="shared" si="6"/>
        <v>155209536</v>
      </c>
      <c r="CG28" s="49">
        <f t="shared" si="6"/>
        <v>9266572</v>
      </c>
      <c r="CH28" s="44"/>
      <c r="CI28" s="44"/>
      <c r="CJ28" s="44"/>
      <c r="CK28" s="44"/>
      <c r="CL28" s="44"/>
      <c r="CM28" s="44"/>
      <c r="CN28" s="50">
        <v>432</v>
      </c>
      <c r="CO28" s="49">
        <v>2775965</v>
      </c>
      <c r="CP28" s="49">
        <v>2472509</v>
      </c>
      <c r="CQ28" s="49">
        <v>0</v>
      </c>
      <c r="CR28" s="49">
        <v>303456</v>
      </c>
      <c r="CS28" s="49">
        <v>0</v>
      </c>
      <c r="CT28" s="49">
        <v>0</v>
      </c>
      <c r="CU28" s="49">
        <v>0</v>
      </c>
      <c r="CV28" s="49">
        <v>0</v>
      </c>
      <c r="CW28" s="49">
        <v>0</v>
      </c>
      <c r="CX28" s="49">
        <v>0</v>
      </c>
      <c r="CY28" s="49">
        <v>0</v>
      </c>
      <c r="CZ28" s="49">
        <v>0</v>
      </c>
      <c r="DA28" s="49">
        <v>0</v>
      </c>
      <c r="DB28" s="49">
        <v>0</v>
      </c>
      <c r="DC28" s="49">
        <v>0</v>
      </c>
      <c r="DD28" s="49">
        <v>0</v>
      </c>
      <c r="DE28" s="49">
        <v>0</v>
      </c>
      <c r="DF28" s="48">
        <f t="shared" si="7"/>
        <v>432</v>
      </c>
      <c r="DG28" s="49">
        <f t="shared" si="7"/>
        <v>2775965</v>
      </c>
      <c r="DH28" s="49">
        <f t="shared" si="7"/>
        <v>2472509</v>
      </c>
      <c r="DI28" s="49">
        <f t="shared" si="7"/>
        <v>0</v>
      </c>
      <c r="DJ28" s="49">
        <f t="shared" si="7"/>
        <v>303456</v>
      </c>
      <c r="DK28" s="49">
        <f t="shared" si="7"/>
        <v>0</v>
      </c>
      <c r="DL28" s="49">
        <f t="shared" si="8"/>
        <v>51620</v>
      </c>
      <c r="DM28" s="49">
        <f t="shared" si="8"/>
        <v>2058734644</v>
      </c>
      <c r="DN28" s="49">
        <f t="shared" si="8"/>
        <v>1809228390</v>
      </c>
      <c r="DO28" s="49">
        <f t="shared" si="8"/>
        <v>84726690</v>
      </c>
      <c r="DP28" s="49">
        <f t="shared" si="8"/>
        <v>155512992</v>
      </c>
      <c r="DQ28" s="49">
        <f t="shared" si="8"/>
        <v>9266572</v>
      </c>
      <c r="DR28" s="49">
        <v>1415</v>
      </c>
      <c r="DS28" s="49">
        <v>529</v>
      </c>
      <c r="DT28" s="49">
        <v>1944</v>
      </c>
      <c r="DU28" s="49">
        <v>296</v>
      </c>
      <c r="DV28" s="49">
        <v>111</v>
      </c>
      <c r="DX28" s="49">
        <v>432</v>
      </c>
      <c r="DY28" s="49">
        <v>2775965</v>
      </c>
      <c r="DZ28" s="49">
        <v>66</v>
      </c>
      <c r="EA28" s="49">
        <v>1540630</v>
      </c>
      <c r="EB28" s="49">
        <v>75</v>
      </c>
      <c r="EC28" s="49">
        <v>2917680</v>
      </c>
      <c r="ED28" s="49">
        <v>73</v>
      </c>
      <c r="EE28" s="49">
        <v>3154963</v>
      </c>
      <c r="EF28" s="49">
        <v>0</v>
      </c>
      <c r="EG28" s="49">
        <v>0</v>
      </c>
      <c r="EH28" s="49">
        <v>0</v>
      </c>
      <c r="EI28" s="49">
        <v>0</v>
      </c>
      <c r="EJ28" s="49">
        <v>0</v>
      </c>
      <c r="EK28" s="49">
        <v>0</v>
      </c>
      <c r="EL28" s="49">
        <v>0</v>
      </c>
      <c r="EM28" s="49">
        <v>0</v>
      </c>
      <c r="EN28" s="49">
        <f t="shared" si="9"/>
        <v>646</v>
      </c>
      <c r="EO28" s="49">
        <f t="shared" si="10"/>
        <v>10389238</v>
      </c>
      <c r="EQ28" s="49">
        <f t="shared" si="11"/>
        <v>51834</v>
      </c>
      <c r="ER28" s="49">
        <f t="shared" si="12"/>
        <v>2066347917</v>
      </c>
      <c r="ET28" s="16" t="s">
        <v>67</v>
      </c>
      <c r="EU28" s="37">
        <v>1912</v>
      </c>
      <c r="EW28" s="59">
        <f t="shared" si="14"/>
        <v>1080726</v>
      </c>
      <c r="EX28" s="46">
        <f t="shared" si="15"/>
        <v>6</v>
      </c>
      <c r="EY28" s="59">
        <f t="shared" si="16"/>
        <v>1275248470</v>
      </c>
      <c r="EZ28" s="59">
        <f t="shared" si="17"/>
        <v>448508420</v>
      </c>
      <c r="FA28" s="59">
        <f t="shared" si="13"/>
        <v>342591027</v>
      </c>
      <c r="FB28" s="59">
        <f t="shared" si="18"/>
        <v>666971</v>
      </c>
      <c r="FC28" s="59">
        <f t="shared" si="19"/>
        <v>7</v>
      </c>
      <c r="FD28" s="59">
        <f t="shared" si="20"/>
        <v>234576</v>
      </c>
      <c r="FE28" s="46">
        <f t="shared" si="21"/>
        <v>28</v>
      </c>
    </row>
    <row r="29" spans="1:161" s="46" customFormat="1" ht="15.95" customHeight="1" x14ac:dyDescent="0.15">
      <c r="A29" s="40" t="s">
        <v>25</v>
      </c>
      <c r="B29" s="48">
        <v>3086</v>
      </c>
      <c r="C29" s="49">
        <v>1830313640</v>
      </c>
      <c r="D29" s="49">
        <v>1635006964</v>
      </c>
      <c r="E29" s="49">
        <v>99554727</v>
      </c>
      <c r="F29" s="49">
        <v>90524624</v>
      </c>
      <c r="G29" s="49">
        <v>5227325</v>
      </c>
      <c r="H29" s="49">
        <v>46751</v>
      </c>
      <c r="I29" s="49">
        <v>720527580</v>
      </c>
      <c r="J29" s="49">
        <v>639069281</v>
      </c>
      <c r="K29" s="49">
        <v>17107184</v>
      </c>
      <c r="L29" s="49">
        <v>59776670</v>
      </c>
      <c r="M29" s="49">
        <v>4574445</v>
      </c>
      <c r="N29" s="49">
        <f t="shared" si="0"/>
        <v>49837</v>
      </c>
      <c r="O29" s="49">
        <f t="shared" si="0"/>
        <v>2550841220</v>
      </c>
      <c r="P29" s="49">
        <f t="shared" si="0"/>
        <v>2274076245</v>
      </c>
      <c r="Q29" s="49">
        <f t="shared" si="0"/>
        <v>116661911</v>
      </c>
      <c r="R29" s="49">
        <f t="shared" si="0"/>
        <v>150301294</v>
      </c>
      <c r="S29" s="49">
        <f t="shared" si="0"/>
        <v>9801770</v>
      </c>
      <c r="T29" s="48">
        <v>2</v>
      </c>
      <c r="U29" s="49">
        <v>496260</v>
      </c>
      <c r="V29" s="49">
        <v>446629</v>
      </c>
      <c r="W29" s="49">
        <v>16141</v>
      </c>
      <c r="X29" s="49">
        <v>33490</v>
      </c>
      <c r="Y29" s="49">
        <v>0</v>
      </c>
      <c r="Z29" s="49">
        <v>5691</v>
      </c>
      <c r="AA29" s="49">
        <v>81247850</v>
      </c>
      <c r="AB29" s="49">
        <v>72188059</v>
      </c>
      <c r="AC29" s="49">
        <v>13832</v>
      </c>
      <c r="AD29" s="49">
        <v>9045882</v>
      </c>
      <c r="AE29" s="49">
        <v>77</v>
      </c>
      <c r="AF29" s="49">
        <f t="shared" si="1"/>
        <v>5693</v>
      </c>
      <c r="AG29" s="49">
        <f t="shared" si="1"/>
        <v>81744110</v>
      </c>
      <c r="AH29" s="49">
        <f t="shared" si="1"/>
        <v>72634688</v>
      </c>
      <c r="AI29" s="49">
        <f t="shared" si="1"/>
        <v>29973</v>
      </c>
      <c r="AJ29" s="49">
        <f t="shared" si="1"/>
        <v>9079372</v>
      </c>
      <c r="AK29" s="49">
        <f t="shared" si="1"/>
        <v>77</v>
      </c>
      <c r="AL29" s="48">
        <f t="shared" si="2"/>
        <v>55530</v>
      </c>
      <c r="AM29" s="49">
        <f t="shared" si="2"/>
        <v>2632585330</v>
      </c>
      <c r="AN29" s="49">
        <f t="shared" si="2"/>
        <v>2346710933</v>
      </c>
      <c r="AO29" s="49">
        <f t="shared" si="2"/>
        <v>116691884</v>
      </c>
      <c r="AP29" s="49">
        <f t="shared" si="2"/>
        <v>159380666</v>
      </c>
      <c r="AQ29" s="49">
        <f t="shared" si="2"/>
        <v>9801847</v>
      </c>
      <c r="AR29" s="49">
        <v>37155</v>
      </c>
      <c r="AS29" s="49">
        <v>443673930</v>
      </c>
      <c r="AT29" s="49">
        <v>394696193</v>
      </c>
      <c r="AU29" s="49">
        <v>2199937</v>
      </c>
      <c r="AV29" s="49">
        <v>44065602</v>
      </c>
      <c r="AW29" s="49">
        <v>2712198</v>
      </c>
      <c r="AX29" s="49">
        <f t="shared" si="3"/>
        <v>92685</v>
      </c>
      <c r="AY29" s="49">
        <f t="shared" si="3"/>
        <v>3076259260</v>
      </c>
      <c r="AZ29" s="49">
        <f t="shared" si="3"/>
        <v>2741407126</v>
      </c>
      <c r="BA29" s="49">
        <f t="shared" si="3"/>
        <v>118891821</v>
      </c>
      <c r="BB29" s="49">
        <f t="shared" si="3"/>
        <v>203446268</v>
      </c>
      <c r="BC29" s="49">
        <f t="shared" si="3"/>
        <v>12514045</v>
      </c>
      <c r="BD29" s="48">
        <v>3000</v>
      </c>
      <c r="BE29" s="49">
        <v>93981825</v>
      </c>
      <c r="BF29" s="49">
        <v>45940625</v>
      </c>
      <c r="BG29" s="49">
        <v>0</v>
      </c>
      <c r="BH29" s="49">
        <v>47950270</v>
      </c>
      <c r="BI29" s="49">
        <v>90930</v>
      </c>
      <c r="BJ29" s="49">
        <v>2</v>
      </c>
      <c r="BK29" s="49">
        <v>15910</v>
      </c>
      <c r="BL29" s="49">
        <v>10120</v>
      </c>
      <c r="BM29" s="49">
        <v>0</v>
      </c>
      <c r="BN29" s="49">
        <v>5790</v>
      </c>
      <c r="BO29" s="49">
        <v>0</v>
      </c>
      <c r="BP29" s="49">
        <f t="shared" si="4"/>
        <v>3002</v>
      </c>
      <c r="BQ29" s="49">
        <f t="shared" si="4"/>
        <v>93997735</v>
      </c>
      <c r="BR29" s="49">
        <f t="shared" si="4"/>
        <v>45950745</v>
      </c>
      <c r="BS29" s="49">
        <f t="shared" si="4"/>
        <v>0</v>
      </c>
      <c r="BT29" s="49">
        <f t="shared" si="4"/>
        <v>47956060</v>
      </c>
      <c r="BU29" s="49">
        <f t="shared" si="4"/>
        <v>90930</v>
      </c>
      <c r="BV29" s="48">
        <v>91</v>
      </c>
      <c r="BW29" s="49">
        <v>11383030</v>
      </c>
      <c r="BX29" s="49">
        <v>10137527</v>
      </c>
      <c r="BY29" s="49">
        <v>293894</v>
      </c>
      <c r="BZ29" s="49">
        <v>617468</v>
      </c>
      <c r="CA29" s="49">
        <v>334141</v>
      </c>
      <c r="CB29" s="49">
        <f t="shared" si="5"/>
        <v>92776</v>
      </c>
      <c r="CC29" s="49">
        <f t="shared" si="6"/>
        <v>3181640025</v>
      </c>
      <c r="CD29" s="49">
        <f t="shared" si="6"/>
        <v>2797495398</v>
      </c>
      <c r="CE29" s="49">
        <f t="shared" si="6"/>
        <v>119185715</v>
      </c>
      <c r="CF29" s="49">
        <f t="shared" si="6"/>
        <v>252019796</v>
      </c>
      <c r="CG29" s="49">
        <f t="shared" si="6"/>
        <v>12939116</v>
      </c>
      <c r="CH29" s="44"/>
      <c r="CI29" s="44"/>
      <c r="CJ29" s="44"/>
      <c r="CK29" s="44"/>
      <c r="CL29" s="44"/>
      <c r="CM29" s="44"/>
      <c r="CN29" s="50">
        <v>598</v>
      </c>
      <c r="CO29" s="49">
        <v>4128776</v>
      </c>
      <c r="CP29" s="49">
        <v>3677874</v>
      </c>
      <c r="CQ29" s="49">
        <v>0</v>
      </c>
      <c r="CR29" s="49">
        <v>450902</v>
      </c>
      <c r="CS29" s="49">
        <v>0</v>
      </c>
      <c r="CT29" s="49">
        <v>0</v>
      </c>
      <c r="CU29" s="49">
        <v>0</v>
      </c>
      <c r="CV29" s="49">
        <v>0</v>
      </c>
      <c r="CW29" s="49">
        <v>0</v>
      </c>
      <c r="CX29" s="49">
        <v>0</v>
      </c>
      <c r="CY29" s="49">
        <v>0</v>
      </c>
      <c r="CZ29" s="49">
        <v>0</v>
      </c>
      <c r="DA29" s="49">
        <v>0</v>
      </c>
      <c r="DB29" s="49">
        <v>0</v>
      </c>
      <c r="DC29" s="49">
        <v>0</v>
      </c>
      <c r="DD29" s="49">
        <v>0</v>
      </c>
      <c r="DE29" s="49">
        <v>0</v>
      </c>
      <c r="DF29" s="48">
        <f t="shared" si="7"/>
        <v>598</v>
      </c>
      <c r="DG29" s="49">
        <f t="shared" si="7"/>
        <v>4128776</v>
      </c>
      <c r="DH29" s="49">
        <f t="shared" si="7"/>
        <v>3677874</v>
      </c>
      <c r="DI29" s="49">
        <f t="shared" si="7"/>
        <v>0</v>
      </c>
      <c r="DJ29" s="49">
        <f t="shared" si="7"/>
        <v>450902</v>
      </c>
      <c r="DK29" s="49">
        <f t="shared" si="7"/>
        <v>0</v>
      </c>
      <c r="DL29" s="49">
        <f t="shared" si="8"/>
        <v>93374</v>
      </c>
      <c r="DM29" s="49">
        <f t="shared" si="8"/>
        <v>3185768801</v>
      </c>
      <c r="DN29" s="49">
        <f t="shared" si="8"/>
        <v>2801173272</v>
      </c>
      <c r="DO29" s="49">
        <f t="shared" si="8"/>
        <v>119185715</v>
      </c>
      <c r="DP29" s="49">
        <f t="shared" si="8"/>
        <v>252470698</v>
      </c>
      <c r="DQ29" s="49">
        <f t="shared" si="8"/>
        <v>12939116</v>
      </c>
      <c r="DR29" s="49">
        <v>2005</v>
      </c>
      <c r="DS29" s="49">
        <v>958</v>
      </c>
      <c r="DT29" s="49">
        <v>2963</v>
      </c>
      <c r="DU29" s="49">
        <v>481</v>
      </c>
      <c r="DV29" s="49">
        <v>241</v>
      </c>
      <c r="DX29" s="49">
        <v>598</v>
      </c>
      <c r="DY29" s="49">
        <v>4128776</v>
      </c>
      <c r="DZ29" s="49">
        <v>239</v>
      </c>
      <c r="EA29" s="49">
        <v>8090930</v>
      </c>
      <c r="EB29" s="49">
        <v>249</v>
      </c>
      <c r="EC29" s="49">
        <v>9456515</v>
      </c>
      <c r="ED29" s="49">
        <v>131</v>
      </c>
      <c r="EE29" s="49">
        <v>4157775</v>
      </c>
      <c r="EF29" s="49">
        <v>1</v>
      </c>
      <c r="EG29" s="49">
        <v>3520</v>
      </c>
      <c r="EH29" s="49">
        <v>0</v>
      </c>
      <c r="EI29" s="49">
        <v>0</v>
      </c>
      <c r="EJ29" s="49">
        <v>0</v>
      </c>
      <c r="EK29" s="49">
        <v>0</v>
      </c>
      <c r="EL29" s="49">
        <v>0</v>
      </c>
      <c r="EM29" s="49">
        <v>0</v>
      </c>
      <c r="EN29" s="49">
        <f t="shared" si="9"/>
        <v>1218</v>
      </c>
      <c r="EO29" s="49">
        <f t="shared" si="10"/>
        <v>25837516</v>
      </c>
      <c r="EQ29" s="49">
        <f t="shared" si="11"/>
        <v>93994</v>
      </c>
      <c r="ER29" s="49">
        <f t="shared" si="12"/>
        <v>3207477541</v>
      </c>
      <c r="ET29" s="16" t="s">
        <v>68</v>
      </c>
      <c r="EU29" s="37">
        <v>3055</v>
      </c>
      <c r="EW29" s="59">
        <f t="shared" si="14"/>
        <v>1049911</v>
      </c>
      <c r="EX29" s="46">
        <f t="shared" si="15"/>
        <v>11</v>
      </c>
      <c r="EY29" s="59">
        <f t="shared" si="16"/>
        <v>1830809900</v>
      </c>
      <c r="EZ29" s="59">
        <f t="shared" si="17"/>
        <v>801775430</v>
      </c>
      <c r="FA29" s="59">
        <f t="shared" si="13"/>
        <v>574892211</v>
      </c>
      <c r="FB29" s="59">
        <f t="shared" si="18"/>
        <v>599283</v>
      </c>
      <c r="FC29" s="59">
        <f t="shared" si="19"/>
        <v>19</v>
      </c>
      <c r="FD29" s="59">
        <f t="shared" si="20"/>
        <v>262447</v>
      </c>
      <c r="FE29" s="46">
        <f t="shared" si="21"/>
        <v>11</v>
      </c>
    </row>
    <row r="30" spans="1:161" s="46" customFormat="1" ht="15.95" customHeight="1" x14ac:dyDescent="0.15">
      <c r="A30" s="40" t="s">
        <v>129</v>
      </c>
      <c r="B30" s="48">
        <v>1765</v>
      </c>
      <c r="C30" s="49">
        <v>1002508760</v>
      </c>
      <c r="D30" s="49">
        <v>892307039</v>
      </c>
      <c r="E30" s="49">
        <v>56736202</v>
      </c>
      <c r="F30" s="49">
        <v>50913936</v>
      </c>
      <c r="G30" s="49">
        <v>2551583</v>
      </c>
      <c r="H30" s="49">
        <v>22863</v>
      </c>
      <c r="I30" s="49">
        <v>396954520</v>
      </c>
      <c r="J30" s="49">
        <v>352613974</v>
      </c>
      <c r="K30" s="49">
        <v>10623788</v>
      </c>
      <c r="L30" s="49">
        <v>32016798</v>
      </c>
      <c r="M30" s="49">
        <v>1699960</v>
      </c>
      <c r="N30" s="49">
        <f t="shared" si="0"/>
        <v>24628</v>
      </c>
      <c r="O30" s="49">
        <f t="shared" si="0"/>
        <v>1399463280</v>
      </c>
      <c r="P30" s="49">
        <f t="shared" si="0"/>
        <v>1244921013</v>
      </c>
      <c r="Q30" s="49">
        <f t="shared" si="0"/>
        <v>67359990</v>
      </c>
      <c r="R30" s="49">
        <f t="shared" si="0"/>
        <v>82930734</v>
      </c>
      <c r="S30" s="49">
        <f t="shared" si="0"/>
        <v>4251543</v>
      </c>
      <c r="T30" s="48">
        <v>3</v>
      </c>
      <c r="U30" s="49">
        <v>976500</v>
      </c>
      <c r="V30" s="49">
        <v>830729</v>
      </c>
      <c r="W30" s="49">
        <v>17514</v>
      </c>
      <c r="X30" s="49">
        <v>97050</v>
      </c>
      <c r="Y30" s="49">
        <v>31207</v>
      </c>
      <c r="Z30" s="49">
        <v>2865</v>
      </c>
      <c r="AA30" s="49">
        <v>42366420</v>
      </c>
      <c r="AB30" s="49">
        <v>37675234</v>
      </c>
      <c r="AC30" s="49">
        <v>2551</v>
      </c>
      <c r="AD30" s="49">
        <v>4682954</v>
      </c>
      <c r="AE30" s="49">
        <v>5681</v>
      </c>
      <c r="AF30" s="49">
        <f t="shared" si="1"/>
        <v>2868</v>
      </c>
      <c r="AG30" s="49">
        <f t="shared" si="1"/>
        <v>43342920</v>
      </c>
      <c r="AH30" s="49">
        <f t="shared" si="1"/>
        <v>38505963</v>
      </c>
      <c r="AI30" s="49">
        <f t="shared" si="1"/>
        <v>20065</v>
      </c>
      <c r="AJ30" s="49">
        <f t="shared" si="1"/>
        <v>4780004</v>
      </c>
      <c r="AK30" s="49">
        <f t="shared" si="1"/>
        <v>36888</v>
      </c>
      <c r="AL30" s="48">
        <f t="shared" si="2"/>
        <v>27496</v>
      </c>
      <c r="AM30" s="49">
        <f t="shared" si="2"/>
        <v>1442806200</v>
      </c>
      <c r="AN30" s="49">
        <f t="shared" si="2"/>
        <v>1283426976</v>
      </c>
      <c r="AO30" s="49">
        <f t="shared" si="2"/>
        <v>67380055</v>
      </c>
      <c r="AP30" s="49">
        <f t="shared" si="2"/>
        <v>87710738</v>
      </c>
      <c r="AQ30" s="49">
        <f t="shared" si="2"/>
        <v>4288431</v>
      </c>
      <c r="AR30" s="49">
        <v>17962</v>
      </c>
      <c r="AS30" s="49">
        <v>241351540</v>
      </c>
      <c r="AT30" s="49">
        <v>215177501</v>
      </c>
      <c r="AU30" s="49">
        <v>572688</v>
      </c>
      <c r="AV30" s="49">
        <v>24383635</v>
      </c>
      <c r="AW30" s="49">
        <v>1217716</v>
      </c>
      <c r="AX30" s="49">
        <f t="shared" si="3"/>
        <v>45458</v>
      </c>
      <c r="AY30" s="49">
        <f t="shared" si="3"/>
        <v>1684157740</v>
      </c>
      <c r="AZ30" s="49">
        <f t="shared" si="3"/>
        <v>1498604477</v>
      </c>
      <c r="BA30" s="49">
        <f t="shared" si="3"/>
        <v>67952743</v>
      </c>
      <c r="BB30" s="49">
        <f t="shared" si="3"/>
        <v>112094373</v>
      </c>
      <c r="BC30" s="49">
        <f t="shared" si="3"/>
        <v>5506147</v>
      </c>
      <c r="BD30" s="48">
        <v>1717</v>
      </c>
      <c r="BE30" s="49">
        <v>54427897</v>
      </c>
      <c r="BF30" s="49">
        <v>27840327</v>
      </c>
      <c r="BG30" s="49">
        <v>0</v>
      </c>
      <c r="BH30" s="49">
        <v>26573490</v>
      </c>
      <c r="BI30" s="49">
        <v>14080</v>
      </c>
      <c r="BJ30" s="49">
        <v>3</v>
      </c>
      <c r="BK30" s="49">
        <v>42488</v>
      </c>
      <c r="BL30" s="49">
        <v>25488</v>
      </c>
      <c r="BM30" s="49">
        <v>0</v>
      </c>
      <c r="BN30" s="49">
        <v>17000</v>
      </c>
      <c r="BO30" s="49">
        <v>0</v>
      </c>
      <c r="BP30" s="49">
        <f t="shared" si="4"/>
        <v>1720</v>
      </c>
      <c r="BQ30" s="49">
        <f t="shared" si="4"/>
        <v>54470385</v>
      </c>
      <c r="BR30" s="49">
        <f t="shared" si="4"/>
        <v>27865815</v>
      </c>
      <c r="BS30" s="49">
        <f t="shared" si="4"/>
        <v>0</v>
      </c>
      <c r="BT30" s="49">
        <f t="shared" si="4"/>
        <v>26590490</v>
      </c>
      <c r="BU30" s="49">
        <f t="shared" si="4"/>
        <v>14080</v>
      </c>
      <c r="BV30" s="48">
        <v>76</v>
      </c>
      <c r="BW30" s="49">
        <v>6133070</v>
      </c>
      <c r="BX30" s="49">
        <v>5432083</v>
      </c>
      <c r="BY30" s="49">
        <v>97033</v>
      </c>
      <c r="BZ30" s="49">
        <v>505280</v>
      </c>
      <c r="CA30" s="49">
        <v>98674</v>
      </c>
      <c r="CB30" s="49">
        <f t="shared" si="5"/>
        <v>45534</v>
      </c>
      <c r="CC30" s="49">
        <f t="shared" si="6"/>
        <v>1744761195</v>
      </c>
      <c r="CD30" s="49">
        <f t="shared" si="6"/>
        <v>1531902375</v>
      </c>
      <c r="CE30" s="49">
        <f t="shared" si="6"/>
        <v>68049776</v>
      </c>
      <c r="CF30" s="49">
        <f t="shared" si="6"/>
        <v>139190143</v>
      </c>
      <c r="CG30" s="49">
        <f t="shared" si="6"/>
        <v>5618901</v>
      </c>
      <c r="CH30" s="44"/>
      <c r="CI30" s="44"/>
      <c r="CJ30" s="44"/>
      <c r="CK30" s="44"/>
      <c r="CL30" s="44"/>
      <c r="CM30" s="44"/>
      <c r="CN30" s="50">
        <v>359</v>
      </c>
      <c r="CO30" s="49">
        <v>2506876</v>
      </c>
      <c r="CP30" s="49">
        <v>2232147</v>
      </c>
      <c r="CQ30" s="49">
        <v>0</v>
      </c>
      <c r="CR30" s="49">
        <v>274729</v>
      </c>
      <c r="CS30" s="49">
        <v>0</v>
      </c>
      <c r="CT30" s="49">
        <v>0</v>
      </c>
      <c r="CU30" s="49">
        <v>0</v>
      </c>
      <c r="CV30" s="49">
        <v>0</v>
      </c>
      <c r="CW30" s="49">
        <v>0</v>
      </c>
      <c r="CX30" s="49">
        <v>0</v>
      </c>
      <c r="CY30" s="49">
        <v>0</v>
      </c>
      <c r="CZ30" s="49">
        <v>0</v>
      </c>
      <c r="DA30" s="49">
        <v>0</v>
      </c>
      <c r="DB30" s="49">
        <v>0</v>
      </c>
      <c r="DC30" s="49">
        <v>0</v>
      </c>
      <c r="DD30" s="49">
        <v>0</v>
      </c>
      <c r="DE30" s="49">
        <v>0</v>
      </c>
      <c r="DF30" s="48">
        <f t="shared" si="7"/>
        <v>359</v>
      </c>
      <c r="DG30" s="49">
        <f t="shared" si="7"/>
        <v>2506876</v>
      </c>
      <c r="DH30" s="49">
        <f t="shared" si="7"/>
        <v>2232147</v>
      </c>
      <c r="DI30" s="49">
        <f t="shared" si="7"/>
        <v>0</v>
      </c>
      <c r="DJ30" s="49">
        <f t="shared" si="7"/>
        <v>274729</v>
      </c>
      <c r="DK30" s="49">
        <f t="shared" si="7"/>
        <v>0</v>
      </c>
      <c r="DL30" s="49">
        <f t="shared" si="8"/>
        <v>45893</v>
      </c>
      <c r="DM30" s="49">
        <f t="shared" si="8"/>
        <v>1747268071</v>
      </c>
      <c r="DN30" s="49">
        <f t="shared" si="8"/>
        <v>1534134522</v>
      </c>
      <c r="DO30" s="49">
        <f t="shared" si="8"/>
        <v>68049776</v>
      </c>
      <c r="DP30" s="49">
        <f t="shared" si="8"/>
        <v>139464872</v>
      </c>
      <c r="DQ30" s="49">
        <f t="shared" si="8"/>
        <v>5618901</v>
      </c>
      <c r="DR30" s="49">
        <v>1161</v>
      </c>
      <c r="DS30" s="49">
        <v>487</v>
      </c>
      <c r="DT30" s="49">
        <v>1648</v>
      </c>
      <c r="DU30" s="49">
        <v>246</v>
      </c>
      <c r="DV30" s="49">
        <v>126</v>
      </c>
      <c r="DX30" s="49">
        <v>359</v>
      </c>
      <c r="DY30" s="49">
        <v>2506876</v>
      </c>
      <c r="DZ30" s="49">
        <v>45</v>
      </c>
      <c r="EA30" s="49">
        <v>1080540</v>
      </c>
      <c r="EB30" s="49">
        <v>103</v>
      </c>
      <c r="EC30" s="49">
        <v>4023110</v>
      </c>
      <c r="ED30" s="49">
        <v>71</v>
      </c>
      <c r="EE30" s="49">
        <v>1858910</v>
      </c>
      <c r="EF30" s="49">
        <v>0</v>
      </c>
      <c r="EG30" s="49">
        <v>0</v>
      </c>
      <c r="EH30" s="49">
        <v>0</v>
      </c>
      <c r="EI30" s="49">
        <v>0</v>
      </c>
      <c r="EJ30" s="49">
        <v>0</v>
      </c>
      <c r="EK30" s="49">
        <v>0</v>
      </c>
      <c r="EL30" s="49">
        <v>0</v>
      </c>
      <c r="EM30" s="49">
        <v>0</v>
      </c>
      <c r="EN30" s="49">
        <f t="shared" si="9"/>
        <v>578</v>
      </c>
      <c r="EO30" s="49">
        <f t="shared" si="10"/>
        <v>9469436</v>
      </c>
      <c r="EQ30" s="49">
        <f t="shared" si="11"/>
        <v>46112</v>
      </c>
      <c r="ER30" s="49">
        <f t="shared" si="12"/>
        <v>1754230631</v>
      </c>
      <c r="ET30" s="16" t="s">
        <v>69</v>
      </c>
      <c r="EU30" s="37">
        <v>1661</v>
      </c>
      <c r="EW30" s="59">
        <f t="shared" si="14"/>
        <v>1056129</v>
      </c>
      <c r="EX30" s="46">
        <f t="shared" si="15"/>
        <v>9</v>
      </c>
      <c r="EY30" s="59">
        <f t="shared" si="16"/>
        <v>1003485260</v>
      </c>
      <c r="EZ30" s="59">
        <f t="shared" si="17"/>
        <v>439320940</v>
      </c>
      <c r="FA30" s="59">
        <f t="shared" si="13"/>
        <v>311424431</v>
      </c>
      <c r="FB30" s="59">
        <f t="shared" si="18"/>
        <v>604145</v>
      </c>
      <c r="FC30" s="59">
        <f t="shared" si="19"/>
        <v>18</v>
      </c>
      <c r="FD30" s="59">
        <f t="shared" si="20"/>
        <v>264492</v>
      </c>
      <c r="FE30" s="46">
        <f t="shared" si="21"/>
        <v>10</v>
      </c>
    </row>
    <row r="31" spans="1:161" s="46" customFormat="1" ht="15.95" customHeight="1" x14ac:dyDescent="0.15">
      <c r="A31" s="40" t="s">
        <v>19</v>
      </c>
      <c r="B31" s="48">
        <v>3215</v>
      </c>
      <c r="C31" s="49">
        <v>1877413140</v>
      </c>
      <c r="D31" s="49">
        <v>1663050143</v>
      </c>
      <c r="E31" s="49">
        <v>113882514</v>
      </c>
      <c r="F31" s="49">
        <v>92244326</v>
      </c>
      <c r="G31" s="49">
        <v>8236157</v>
      </c>
      <c r="H31" s="49">
        <v>44396</v>
      </c>
      <c r="I31" s="49">
        <v>710164920</v>
      </c>
      <c r="J31" s="49">
        <v>622831996</v>
      </c>
      <c r="K31" s="49">
        <v>17132500</v>
      </c>
      <c r="L31" s="49">
        <v>63847719</v>
      </c>
      <c r="M31" s="49">
        <v>6352705</v>
      </c>
      <c r="N31" s="49">
        <f t="shared" si="0"/>
        <v>47611</v>
      </c>
      <c r="O31" s="49">
        <f t="shared" si="0"/>
        <v>2587578060</v>
      </c>
      <c r="P31" s="49">
        <f t="shared" si="0"/>
        <v>2285882139</v>
      </c>
      <c r="Q31" s="49">
        <f t="shared" si="0"/>
        <v>131015014</v>
      </c>
      <c r="R31" s="49">
        <f t="shared" si="0"/>
        <v>156092045</v>
      </c>
      <c r="S31" s="49">
        <f t="shared" si="0"/>
        <v>14588862</v>
      </c>
      <c r="T31" s="48">
        <v>12</v>
      </c>
      <c r="U31" s="49">
        <v>1189220</v>
      </c>
      <c r="V31" s="49">
        <v>1053302</v>
      </c>
      <c r="W31" s="49">
        <v>10628</v>
      </c>
      <c r="X31" s="49">
        <v>125290</v>
      </c>
      <c r="Y31" s="49">
        <v>0</v>
      </c>
      <c r="Z31" s="49">
        <v>5032</v>
      </c>
      <c r="AA31" s="49">
        <v>74576930</v>
      </c>
      <c r="AB31" s="49">
        <v>65737401</v>
      </c>
      <c r="AC31" s="49">
        <v>81315</v>
      </c>
      <c r="AD31" s="49">
        <v>8758214</v>
      </c>
      <c r="AE31" s="49">
        <v>0</v>
      </c>
      <c r="AF31" s="49">
        <f t="shared" si="1"/>
        <v>5044</v>
      </c>
      <c r="AG31" s="49">
        <f t="shared" si="1"/>
        <v>75766150</v>
      </c>
      <c r="AH31" s="49">
        <f t="shared" si="1"/>
        <v>66790703</v>
      </c>
      <c r="AI31" s="49">
        <f t="shared" si="1"/>
        <v>91943</v>
      </c>
      <c r="AJ31" s="49">
        <f t="shared" si="1"/>
        <v>8883504</v>
      </c>
      <c r="AK31" s="49">
        <f t="shared" si="1"/>
        <v>0</v>
      </c>
      <c r="AL31" s="48">
        <f t="shared" si="2"/>
        <v>52655</v>
      </c>
      <c r="AM31" s="49">
        <f t="shared" si="2"/>
        <v>2663344210</v>
      </c>
      <c r="AN31" s="49">
        <f t="shared" si="2"/>
        <v>2352672842</v>
      </c>
      <c r="AO31" s="49">
        <f t="shared" si="2"/>
        <v>131106957</v>
      </c>
      <c r="AP31" s="49">
        <f t="shared" si="2"/>
        <v>164975549</v>
      </c>
      <c r="AQ31" s="49">
        <f t="shared" si="2"/>
        <v>14588862</v>
      </c>
      <c r="AR31" s="49">
        <v>30856</v>
      </c>
      <c r="AS31" s="49">
        <v>385144260</v>
      </c>
      <c r="AT31" s="49">
        <v>339146118</v>
      </c>
      <c r="AU31" s="49">
        <v>1325001</v>
      </c>
      <c r="AV31" s="49">
        <v>43088509</v>
      </c>
      <c r="AW31" s="49">
        <v>1584632</v>
      </c>
      <c r="AX31" s="49">
        <f t="shared" si="3"/>
        <v>83511</v>
      </c>
      <c r="AY31" s="49">
        <f t="shared" si="3"/>
        <v>3048488470</v>
      </c>
      <c r="AZ31" s="49">
        <f t="shared" si="3"/>
        <v>2691818960</v>
      </c>
      <c r="BA31" s="49">
        <f t="shared" si="3"/>
        <v>132431958</v>
      </c>
      <c r="BB31" s="49">
        <f t="shared" si="3"/>
        <v>208064058</v>
      </c>
      <c r="BC31" s="49">
        <f t="shared" si="3"/>
        <v>16173494</v>
      </c>
      <c r="BD31" s="48">
        <v>3119</v>
      </c>
      <c r="BE31" s="49">
        <v>108666207</v>
      </c>
      <c r="BF31" s="49">
        <v>61369187</v>
      </c>
      <c r="BG31" s="49">
        <v>0</v>
      </c>
      <c r="BH31" s="49">
        <v>47297020</v>
      </c>
      <c r="BI31" s="49">
        <v>0</v>
      </c>
      <c r="BJ31" s="49">
        <v>12</v>
      </c>
      <c r="BK31" s="49">
        <v>26944</v>
      </c>
      <c r="BL31" s="49">
        <v>12994</v>
      </c>
      <c r="BM31" s="49">
        <v>0</v>
      </c>
      <c r="BN31" s="49">
        <v>13950</v>
      </c>
      <c r="BO31" s="49">
        <v>0</v>
      </c>
      <c r="BP31" s="49">
        <f t="shared" si="4"/>
        <v>3131</v>
      </c>
      <c r="BQ31" s="49">
        <f t="shared" si="4"/>
        <v>108693151</v>
      </c>
      <c r="BR31" s="49">
        <f t="shared" si="4"/>
        <v>61382181</v>
      </c>
      <c r="BS31" s="49">
        <f t="shared" si="4"/>
        <v>0</v>
      </c>
      <c r="BT31" s="49">
        <f t="shared" si="4"/>
        <v>47310970</v>
      </c>
      <c r="BU31" s="49">
        <f t="shared" si="4"/>
        <v>0</v>
      </c>
      <c r="BV31" s="48">
        <v>80</v>
      </c>
      <c r="BW31" s="49">
        <v>7005120</v>
      </c>
      <c r="BX31" s="49">
        <v>6253366</v>
      </c>
      <c r="BY31" s="49">
        <v>200179</v>
      </c>
      <c r="BZ31" s="49">
        <v>491268</v>
      </c>
      <c r="CA31" s="49">
        <v>60307</v>
      </c>
      <c r="CB31" s="49">
        <f t="shared" si="5"/>
        <v>83591</v>
      </c>
      <c r="CC31" s="49">
        <f t="shared" si="6"/>
        <v>3164186741</v>
      </c>
      <c r="CD31" s="49">
        <f t="shared" si="6"/>
        <v>2759454507</v>
      </c>
      <c r="CE31" s="49">
        <f t="shared" si="6"/>
        <v>132632137</v>
      </c>
      <c r="CF31" s="49">
        <f t="shared" si="6"/>
        <v>255866296</v>
      </c>
      <c r="CG31" s="49">
        <f t="shared" si="6"/>
        <v>16233801</v>
      </c>
      <c r="CH31" s="44"/>
      <c r="CI31" s="44"/>
      <c r="CJ31" s="44"/>
      <c r="CK31" s="44"/>
      <c r="CL31" s="44"/>
      <c r="CM31" s="44"/>
      <c r="CN31" s="50">
        <v>491</v>
      </c>
      <c r="CO31" s="49">
        <v>3350536</v>
      </c>
      <c r="CP31" s="49">
        <v>2902896</v>
      </c>
      <c r="CQ31" s="49">
        <v>0</v>
      </c>
      <c r="CR31" s="49">
        <v>447640</v>
      </c>
      <c r="CS31" s="49">
        <v>0</v>
      </c>
      <c r="CT31" s="49">
        <v>0</v>
      </c>
      <c r="CU31" s="49">
        <v>0</v>
      </c>
      <c r="CV31" s="49">
        <v>0</v>
      </c>
      <c r="CW31" s="49">
        <v>0</v>
      </c>
      <c r="CX31" s="49">
        <v>0</v>
      </c>
      <c r="CY31" s="49">
        <v>0</v>
      </c>
      <c r="CZ31" s="49">
        <v>0</v>
      </c>
      <c r="DA31" s="49">
        <v>0</v>
      </c>
      <c r="DB31" s="49">
        <v>0</v>
      </c>
      <c r="DC31" s="49">
        <v>0</v>
      </c>
      <c r="DD31" s="49">
        <v>0</v>
      </c>
      <c r="DE31" s="49">
        <v>0</v>
      </c>
      <c r="DF31" s="48">
        <f t="shared" si="7"/>
        <v>491</v>
      </c>
      <c r="DG31" s="49">
        <f t="shared" si="7"/>
        <v>3350536</v>
      </c>
      <c r="DH31" s="49">
        <f t="shared" si="7"/>
        <v>2902896</v>
      </c>
      <c r="DI31" s="49">
        <f t="shared" si="7"/>
        <v>0</v>
      </c>
      <c r="DJ31" s="49">
        <f t="shared" si="7"/>
        <v>447640</v>
      </c>
      <c r="DK31" s="49">
        <f t="shared" si="7"/>
        <v>0</v>
      </c>
      <c r="DL31" s="49">
        <f t="shared" si="8"/>
        <v>84082</v>
      </c>
      <c r="DM31" s="49">
        <f t="shared" si="8"/>
        <v>3167537277</v>
      </c>
      <c r="DN31" s="49">
        <f t="shared" si="8"/>
        <v>2762357403</v>
      </c>
      <c r="DO31" s="49">
        <f t="shared" si="8"/>
        <v>132632137</v>
      </c>
      <c r="DP31" s="49">
        <f t="shared" si="8"/>
        <v>256313936</v>
      </c>
      <c r="DQ31" s="49">
        <f t="shared" si="8"/>
        <v>16233801</v>
      </c>
      <c r="DR31" s="49">
        <v>2042</v>
      </c>
      <c r="DS31" s="49">
        <v>807</v>
      </c>
      <c r="DT31" s="49">
        <v>2849</v>
      </c>
      <c r="DU31" s="49">
        <v>430</v>
      </c>
      <c r="DV31" s="49">
        <v>210</v>
      </c>
      <c r="DX31" s="49">
        <v>491</v>
      </c>
      <c r="DY31" s="49">
        <v>3350536</v>
      </c>
      <c r="DZ31" s="49">
        <v>103</v>
      </c>
      <c r="EA31" s="49">
        <v>1727080</v>
      </c>
      <c r="EB31" s="49">
        <v>123</v>
      </c>
      <c r="EC31" s="49">
        <v>4074120</v>
      </c>
      <c r="ED31" s="49">
        <v>100</v>
      </c>
      <c r="EE31" s="49">
        <v>2853717</v>
      </c>
      <c r="EF31" s="49">
        <v>1</v>
      </c>
      <c r="EG31" s="49">
        <v>49290</v>
      </c>
      <c r="EH31" s="49">
        <v>0</v>
      </c>
      <c r="EI31" s="49">
        <v>0</v>
      </c>
      <c r="EJ31" s="49">
        <v>0</v>
      </c>
      <c r="EK31" s="49">
        <v>0</v>
      </c>
      <c r="EL31" s="49">
        <v>0</v>
      </c>
      <c r="EM31" s="49">
        <v>0</v>
      </c>
      <c r="EN31" s="49">
        <f t="shared" si="9"/>
        <v>818</v>
      </c>
      <c r="EO31" s="49">
        <f t="shared" si="10"/>
        <v>12054743</v>
      </c>
      <c r="EQ31" s="49">
        <f t="shared" si="11"/>
        <v>84409</v>
      </c>
      <c r="ER31" s="49">
        <f t="shared" si="12"/>
        <v>3176241484</v>
      </c>
      <c r="ET31" s="16" t="s">
        <v>70</v>
      </c>
      <c r="EU31" s="37">
        <v>3079</v>
      </c>
      <c r="EW31" s="59">
        <f t="shared" si="14"/>
        <v>1031582</v>
      </c>
      <c r="EX31" s="46">
        <f t="shared" si="15"/>
        <v>19</v>
      </c>
      <c r="EY31" s="59">
        <f t="shared" si="16"/>
        <v>1878602360</v>
      </c>
      <c r="EZ31" s="59">
        <f t="shared" si="17"/>
        <v>784741850</v>
      </c>
      <c r="FA31" s="59">
        <f t="shared" si="13"/>
        <v>512897274</v>
      </c>
      <c r="FB31" s="59">
        <f t="shared" si="18"/>
        <v>610134</v>
      </c>
      <c r="FC31" s="59">
        <f t="shared" si="19"/>
        <v>15</v>
      </c>
      <c r="FD31" s="59">
        <f t="shared" si="20"/>
        <v>254869</v>
      </c>
      <c r="FE31" s="46">
        <f t="shared" si="21"/>
        <v>13</v>
      </c>
    </row>
    <row r="32" spans="1:161" s="46" customFormat="1" ht="15.95" customHeight="1" x14ac:dyDescent="0.15">
      <c r="A32" s="40" t="s">
        <v>39</v>
      </c>
      <c r="B32" s="48">
        <v>85</v>
      </c>
      <c r="C32" s="49">
        <v>72839400</v>
      </c>
      <c r="D32" s="49">
        <v>65555454</v>
      </c>
      <c r="E32" s="49">
        <v>5164099</v>
      </c>
      <c r="F32" s="49">
        <v>2080447</v>
      </c>
      <c r="G32" s="49">
        <v>39400</v>
      </c>
      <c r="H32" s="49">
        <v>1093</v>
      </c>
      <c r="I32" s="49">
        <v>14140660</v>
      </c>
      <c r="J32" s="49">
        <v>12726594</v>
      </c>
      <c r="K32" s="49">
        <v>14542</v>
      </c>
      <c r="L32" s="49">
        <v>1399524</v>
      </c>
      <c r="M32" s="49">
        <v>0</v>
      </c>
      <c r="N32" s="49">
        <f t="shared" si="0"/>
        <v>1178</v>
      </c>
      <c r="O32" s="49">
        <f t="shared" si="0"/>
        <v>86980060</v>
      </c>
      <c r="P32" s="49">
        <f t="shared" si="0"/>
        <v>78282048</v>
      </c>
      <c r="Q32" s="49">
        <f t="shared" si="0"/>
        <v>5178641</v>
      </c>
      <c r="R32" s="49">
        <f t="shared" si="0"/>
        <v>3479971</v>
      </c>
      <c r="S32" s="49">
        <f t="shared" si="0"/>
        <v>39400</v>
      </c>
      <c r="T32" s="48">
        <v>0</v>
      </c>
      <c r="U32" s="49">
        <v>0</v>
      </c>
      <c r="V32" s="49">
        <v>0</v>
      </c>
      <c r="W32" s="49">
        <v>0</v>
      </c>
      <c r="X32" s="49">
        <v>0</v>
      </c>
      <c r="Y32" s="49">
        <v>0</v>
      </c>
      <c r="Z32" s="49">
        <v>80</v>
      </c>
      <c r="AA32" s="49">
        <v>1224450</v>
      </c>
      <c r="AB32" s="49">
        <v>1102005</v>
      </c>
      <c r="AC32" s="49">
        <v>0</v>
      </c>
      <c r="AD32" s="49">
        <v>122445</v>
      </c>
      <c r="AE32" s="49">
        <v>0</v>
      </c>
      <c r="AF32" s="49">
        <f t="shared" si="1"/>
        <v>80</v>
      </c>
      <c r="AG32" s="49">
        <f t="shared" si="1"/>
        <v>1224450</v>
      </c>
      <c r="AH32" s="49">
        <f t="shared" si="1"/>
        <v>1102005</v>
      </c>
      <c r="AI32" s="49">
        <f t="shared" si="1"/>
        <v>0</v>
      </c>
      <c r="AJ32" s="49">
        <f t="shared" si="1"/>
        <v>122445</v>
      </c>
      <c r="AK32" s="49">
        <f t="shared" si="1"/>
        <v>0</v>
      </c>
      <c r="AL32" s="48">
        <f t="shared" si="2"/>
        <v>1258</v>
      </c>
      <c r="AM32" s="49">
        <f t="shared" si="2"/>
        <v>88204510</v>
      </c>
      <c r="AN32" s="49">
        <f t="shared" si="2"/>
        <v>79384053</v>
      </c>
      <c r="AO32" s="49">
        <f t="shared" si="2"/>
        <v>5178641</v>
      </c>
      <c r="AP32" s="49">
        <f t="shared" si="2"/>
        <v>3602416</v>
      </c>
      <c r="AQ32" s="49">
        <f t="shared" si="2"/>
        <v>39400</v>
      </c>
      <c r="AR32" s="49">
        <v>351</v>
      </c>
      <c r="AS32" s="49">
        <v>4037440</v>
      </c>
      <c r="AT32" s="49">
        <v>3633696</v>
      </c>
      <c r="AU32" s="49">
        <v>0</v>
      </c>
      <c r="AV32" s="49">
        <v>403744</v>
      </c>
      <c r="AW32" s="49">
        <v>0</v>
      </c>
      <c r="AX32" s="49">
        <f t="shared" si="3"/>
        <v>1609</v>
      </c>
      <c r="AY32" s="49">
        <f t="shared" si="3"/>
        <v>92241950</v>
      </c>
      <c r="AZ32" s="49">
        <f t="shared" si="3"/>
        <v>83017749</v>
      </c>
      <c r="BA32" s="49">
        <f t="shared" si="3"/>
        <v>5178641</v>
      </c>
      <c r="BB32" s="49">
        <f t="shared" si="3"/>
        <v>4006160</v>
      </c>
      <c r="BC32" s="49">
        <f t="shared" si="3"/>
        <v>39400</v>
      </c>
      <c r="BD32" s="48">
        <v>84</v>
      </c>
      <c r="BE32" s="49">
        <v>2971035</v>
      </c>
      <c r="BF32" s="49">
        <v>2031385</v>
      </c>
      <c r="BG32" s="49">
        <v>0</v>
      </c>
      <c r="BH32" s="49">
        <v>939650</v>
      </c>
      <c r="BI32" s="49">
        <v>0</v>
      </c>
      <c r="BJ32" s="49">
        <v>0</v>
      </c>
      <c r="BK32" s="49">
        <v>0</v>
      </c>
      <c r="BL32" s="49">
        <v>0</v>
      </c>
      <c r="BM32" s="49">
        <v>0</v>
      </c>
      <c r="BN32" s="49">
        <v>0</v>
      </c>
      <c r="BO32" s="49">
        <v>0</v>
      </c>
      <c r="BP32" s="49">
        <f t="shared" si="4"/>
        <v>84</v>
      </c>
      <c r="BQ32" s="49">
        <f t="shared" si="4"/>
        <v>2971035</v>
      </c>
      <c r="BR32" s="49">
        <f t="shared" si="4"/>
        <v>2031385</v>
      </c>
      <c r="BS32" s="49">
        <f t="shared" si="4"/>
        <v>0</v>
      </c>
      <c r="BT32" s="49">
        <f t="shared" si="4"/>
        <v>939650</v>
      </c>
      <c r="BU32" s="49">
        <f t="shared" si="4"/>
        <v>0</v>
      </c>
      <c r="BV32" s="48">
        <v>0</v>
      </c>
      <c r="BW32" s="49">
        <v>0</v>
      </c>
      <c r="BX32" s="49">
        <v>0</v>
      </c>
      <c r="BY32" s="49">
        <v>0</v>
      </c>
      <c r="BZ32" s="49">
        <v>0</v>
      </c>
      <c r="CA32" s="49">
        <v>0</v>
      </c>
      <c r="CB32" s="49">
        <f t="shared" si="5"/>
        <v>1609</v>
      </c>
      <c r="CC32" s="49">
        <f t="shared" si="6"/>
        <v>95212985</v>
      </c>
      <c r="CD32" s="49">
        <f t="shared" si="6"/>
        <v>85049134</v>
      </c>
      <c r="CE32" s="49">
        <f t="shared" si="6"/>
        <v>5178641</v>
      </c>
      <c r="CF32" s="49">
        <f t="shared" si="6"/>
        <v>4945810</v>
      </c>
      <c r="CG32" s="49">
        <f t="shared" si="6"/>
        <v>39400</v>
      </c>
      <c r="CH32" s="44"/>
      <c r="CI32" s="44"/>
      <c r="CJ32" s="44"/>
      <c r="CK32" s="44"/>
      <c r="CL32" s="44"/>
      <c r="CM32" s="44"/>
      <c r="CN32" s="50">
        <v>10</v>
      </c>
      <c r="CO32" s="49">
        <v>34635</v>
      </c>
      <c r="CP32" s="49">
        <v>31171</v>
      </c>
      <c r="CQ32" s="49">
        <v>0</v>
      </c>
      <c r="CR32" s="49">
        <v>3464</v>
      </c>
      <c r="CS32" s="49">
        <v>0</v>
      </c>
      <c r="CT32" s="49">
        <v>0</v>
      </c>
      <c r="CU32" s="49">
        <v>0</v>
      </c>
      <c r="CV32" s="49">
        <v>0</v>
      </c>
      <c r="CW32" s="49">
        <v>0</v>
      </c>
      <c r="CX32" s="49">
        <v>0</v>
      </c>
      <c r="CY32" s="49">
        <v>0</v>
      </c>
      <c r="CZ32" s="49">
        <v>0</v>
      </c>
      <c r="DA32" s="49">
        <v>0</v>
      </c>
      <c r="DB32" s="49">
        <v>0</v>
      </c>
      <c r="DC32" s="49">
        <v>0</v>
      </c>
      <c r="DD32" s="49">
        <v>0</v>
      </c>
      <c r="DE32" s="49">
        <v>0</v>
      </c>
      <c r="DF32" s="48">
        <f t="shared" si="7"/>
        <v>10</v>
      </c>
      <c r="DG32" s="49">
        <f t="shared" si="7"/>
        <v>34635</v>
      </c>
      <c r="DH32" s="49">
        <f t="shared" si="7"/>
        <v>31171</v>
      </c>
      <c r="DI32" s="49">
        <f t="shared" si="7"/>
        <v>0</v>
      </c>
      <c r="DJ32" s="49">
        <f t="shared" si="7"/>
        <v>3464</v>
      </c>
      <c r="DK32" s="49">
        <f t="shared" si="7"/>
        <v>0</v>
      </c>
      <c r="DL32" s="49">
        <f t="shared" si="8"/>
        <v>1619</v>
      </c>
      <c r="DM32" s="49">
        <f t="shared" si="8"/>
        <v>95247620</v>
      </c>
      <c r="DN32" s="49">
        <f t="shared" si="8"/>
        <v>85080305</v>
      </c>
      <c r="DO32" s="49">
        <f t="shared" si="8"/>
        <v>5178641</v>
      </c>
      <c r="DP32" s="49">
        <f t="shared" si="8"/>
        <v>4949274</v>
      </c>
      <c r="DQ32" s="49">
        <f t="shared" si="8"/>
        <v>39400</v>
      </c>
      <c r="DR32" s="49">
        <v>74</v>
      </c>
      <c r="DS32" s="49">
        <v>2</v>
      </c>
      <c r="DT32" s="49">
        <v>76</v>
      </c>
      <c r="DU32" s="49">
        <v>0</v>
      </c>
      <c r="DV32" s="49">
        <v>1</v>
      </c>
      <c r="DX32" s="49">
        <v>10</v>
      </c>
      <c r="DY32" s="49">
        <v>34635</v>
      </c>
      <c r="DZ32" s="49">
        <v>0</v>
      </c>
      <c r="EA32" s="49">
        <v>0</v>
      </c>
      <c r="EB32" s="49">
        <v>0</v>
      </c>
      <c r="EC32" s="49">
        <v>0</v>
      </c>
      <c r="ED32" s="49">
        <v>4</v>
      </c>
      <c r="EE32" s="49">
        <v>128116</v>
      </c>
      <c r="EF32" s="49">
        <v>0</v>
      </c>
      <c r="EG32" s="49">
        <v>0</v>
      </c>
      <c r="EH32" s="49">
        <v>0</v>
      </c>
      <c r="EI32" s="49">
        <v>0</v>
      </c>
      <c r="EJ32" s="49">
        <v>0</v>
      </c>
      <c r="EK32" s="49">
        <v>0</v>
      </c>
      <c r="EL32" s="49">
        <v>0</v>
      </c>
      <c r="EM32" s="49">
        <v>0</v>
      </c>
      <c r="EN32" s="49">
        <f t="shared" si="9"/>
        <v>14</v>
      </c>
      <c r="EO32" s="49">
        <f t="shared" si="10"/>
        <v>162751</v>
      </c>
      <c r="EQ32" s="49">
        <f t="shared" si="11"/>
        <v>1623</v>
      </c>
      <c r="ER32" s="49">
        <f t="shared" si="12"/>
        <v>95375736</v>
      </c>
      <c r="ET32" s="16" t="s">
        <v>71</v>
      </c>
      <c r="EU32" s="37">
        <v>88</v>
      </c>
      <c r="EW32" s="59">
        <f t="shared" si="14"/>
        <v>1083815</v>
      </c>
      <c r="EX32" s="46">
        <f t="shared" si="15"/>
        <v>5</v>
      </c>
      <c r="EY32" s="59">
        <f t="shared" si="16"/>
        <v>72839400</v>
      </c>
      <c r="EZ32" s="59">
        <f t="shared" si="17"/>
        <v>15365110</v>
      </c>
      <c r="FA32" s="59">
        <f t="shared" si="13"/>
        <v>7171226</v>
      </c>
      <c r="FB32" s="59">
        <f t="shared" si="18"/>
        <v>827720</v>
      </c>
      <c r="FC32" s="59">
        <f t="shared" si="19"/>
        <v>1</v>
      </c>
      <c r="FD32" s="59">
        <f t="shared" si="20"/>
        <v>174604</v>
      </c>
      <c r="FE32" s="46">
        <f t="shared" si="21"/>
        <v>42</v>
      </c>
    </row>
    <row r="33" spans="1:161" s="46" customFormat="1" ht="15.95" customHeight="1" x14ac:dyDescent="0.15">
      <c r="A33" s="40" t="s">
        <v>8</v>
      </c>
      <c r="B33" s="48">
        <v>132</v>
      </c>
      <c r="C33" s="49">
        <v>72499660</v>
      </c>
      <c r="D33" s="49">
        <v>65032152</v>
      </c>
      <c r="E33" s="49">
        <v>3926861</v>
      </c>
      <c r="F33" s="49">
        <v>2968497</v>
      </c>
      <c r="G33" s="49">
        <v>572150</v>
      </c>
      <c r="H33" s="49">
        <v>1531</v>
      </c>
      <c r="I33" s="49">
        <v>24390890</v>
      </c>
      <c r="J33" s="49">
        <v>21885785</v>
      </c>
      <c r="K33" s="49">
        <v>5444</v>
      </c>
      <c r="L33" s="49">
        <v>2371216</v>
      </c>
      <c r="M33" s="49">
        <v>128445</v>
      </c>
      <c r="N33" s="49">
        <f t="shared" si="0"/>
        <v>1663</v>
      </c>
      <c r="O33" s="49">
        <f t="shared" si="0"/>
        <v>96890550</v>
      </c>
      <c r="P33" s="49">
        <f t="shared" si="0"/>
        <v>86917937</v>
      </c>
      <c r="Q33" s="49">
        <f t="shared" si="0"/>
        <v>3932305</v>
      </c>
      <c r="R33" s="49">
        <f t="shared" si="0"/>
        <v>5339713</v>
      </c>
      <c r="S33" s="49">
        <f t="shared" si="0"/>
        <v>700595</v>
      </c>
      <c r="T33" s="48">
        <v>0</v>
      </c>
      <c r="U33" s="49">
        <v>0</v>
      </c>
      <c r="V33" s="49">
        <v>0</v>
      </c>
      <c r="W33" s="49">
        <v>0</v>
      </c>
      <c r="X33" s="49">
        <v>0</v>
      </c>
      <c r="Y33" s="49">
        <v>0</v>
      </c>
      <c r="Z33" s="49">
        <v>150</v>
      </c>
      <c r="AA33" s="49">
        <v>2407530</v>
      </c>
      <c r="AB33" s="49">
        <v>2150329</v>
      </c>
      <c r="AC33" s="49">
        <v>0</v>
      </c>
      <c r="AD33" s="49">
        <v>257201</v>
      </c>
      <c r="AE33" s="49">
        <v>0</v>
      </c>
      <c r="AF33" s="49">
        <f t="shared" si="1"/>
        <v>150</v>
      </c>
      <c r="AG33" s="49">
        <f t="shared" si="1"/>
        <v>2407530</v>
      </c>
      <c r="AH33" s="49">
        <f t="shared" si="1"/>
        <v>2150329</v>
      </c>
      <c r="AI33" s="49">
        <f t="shared" si="1"/>
        <v>0</v>
      </c>
      <c r="AJ33" s="49">
        <f t="shared" si="1"/>
        <v>257201</v>
      </c>
      <c r="AK33" s="49">
        <f t="shared" si="1"/>
        <v>0</v>
      </c>
      <c r="AL33" s="48">
        <f t="shared" si="2"/>
        <v>1813</v>
      </c>
      <c r="AM33" s="49">
        <f t="shared" si="2"/>
        <v>99298080</v>
      </c>
      <c r="AN33" s="49">
        <f t="shared" si="2"/>
        <v>89068266</v>
      </c>
      <c r="AO33" s="49">
        <f t="shared" si="2"/>
        <v>3932305</v>
      </c>
      <c r="AP33" s="49">
        <f t="shared" si="2"/>
        <v>5596914</v>
      </c>
      <c r="AQ33" s="49">
        <f t="shared" si="2"/>
        <v>700595</v>
      </c>
      <c r="AR33" s="49">
        <v>468</v>
      </c>
      <c r="AS33" s="49">
        <v>11842240</v>
      </c>
      <c r="AT33" s="49">
        <v>10637356</v>
      </c>
      <c r="AU33" s="49">
        <v>281996</v>
      </c>
      <c r="AV33" s="49">
        <v>877968</v>
      </c>
      <c r="AW33" s="49">
        <v>44920</v>
      </c>
      <c r="AX33" s="49">
        <f t="shared" si="3"/>
        <v>2281</v>
      </c>
      <c r="AY33" s="49">
        <f t="shared" si="3"/>
        <v>111140320</v>
      </c>
      <c r="AZ33" s="49">
        <f t="shared" si="3"/>
        <v>99705622</v>
      </c>
      <c r="BA33" s="49">
        <f t="shared" si="3"/>
        <v>4214301</v>
      </c>
      <c r="BB33" s="49">
        <f t="shared" si="3"/>
        <v>6474882</v>
      </c>
      <c r="BC33" s="49">
        <f t="shared" si="3"/>
        <v>745515</v>
      </c>
      <c r="BD33" s="48">
        <v>120</v>
      </c>
      <c r="BE33" s="49">
        <v>3594727</v>
      </c>
      <c r="BF33" s="49">
        <v>2325027</v>
      </c>
      <c r="BG33" s="49">
        <v>0</v>
      </c>
      <c r="BH33" s="49">
        <v>1269700</v>
      </c>
      <c r="BI33" s="49">
        <v>0</v>
      </c>
      <c r="BJ33" s="49">
        <v>0</v>
      </c>
      <c r="BK33" s="49">
        <v>0</v>
      </c>
      <c r="BL33" s="49">
        <v>0</v>
      </c>
      <c r="BM33" s="49">
        <v>0</v>
      </c>
      <c r="BN33" s="49">
        <v>0</v>
      </c>
      <c r="BO33" s="49">
        <v>0</v>
      </c>
      <c r="BP33" s="49">
        <f t="shared" si="4"/>
        <v>120</v>
      </c>
      <c r="BQ33" s="49">
        <f t="shared" si="4"/>
        <v>3594727</v>
      </c>
      <c r="BR33" s="49">
        <f t="shared" si="4"/>
        <v>2325027</v>
      </c>
      <c r="BS33" s="49">
        <f t="shared" si="4"/>
        <v>0</v>
      </c>
      <c r="BT33" s="49">
        <f t="shared" si="4"/>
        <v>1269700</v>
      </c>
      <c r="BU33" s="49">
        <f t="shared" si="4"/>
        <v>0</v>
      </c>
      <c r="BV33" s="48">
        <v>0</v>
      </c>
      <c r="BW33" s="49">
        <v>0</v>
      </c>
      <c r="BX33" s="49">
        <v>0</v>
      </c>
      <c r="BY33" s="49">
        <v>0</v>
      </c>
      <c r="BZ33" s="49">
        <v>0</v>
      </c>
      <c r="CA33" s="49">
        <v>0</v>
      </c>
      <c r="CB33" s="49">
        <f t="shared" si="5"/>
        <v>2281</v>
      </c>
      <c r="CC33" s="49">
        <f t="shared" si="6"/>
        <v>114735047</v>
      </c>
      <c r="CD33" s="49">
        <f t="shared" si="6"/>
        <v>102030649</v>
      </c>
      <c r="CE33" s="49">
        <f t="shared" si="6"/>
        <v>4214301</v>
      </c>
      <c r="CF33" s="49">
        <f t="shared" si="6"/>
        <v>7744582</v>
      </c>
      <c r="CG33" s="49">
        <f t="shared" si="6"/>
        <v>745515</v>
      </c>
      <c r="CH33" s="44"/>
      <c r="CI33" s="44"/>
      <c r="CJ33" s="44"/>
      <c r="CK33" s="44"/>
      <c r="CL33" s="44"/>
      <c r="CM33" s="44"/>
      <c r="CN33" s="50">
        <v>3</v>
      </c>
      <c r="CO33" s="49">
        <v>9070</v>
      </c>
      <c r="CP33" s="49">
        <v>8163</v>
      </c>
      <c r="CQ33" s="49">
        <v>0</v>
      </c>
      <c r="CR33" s="49">
        <v>907</v>
      </c>
      <c r="CS33" s="49">
        <v>0</v>
      </c>
      <c r="CT33" s="49">
        <v>0</v>
      </c>
      <c r="CU33" s="49">
        <v>0</v>
      </c>
      <c r="CV33" s="49">
        <v>0</v>
      </c>
      <c r="CW33" s="49">
        <v>0</v>
      </c>
      <c r="CX33" s="49">
        <v>0</v>
      </c>
      <c r="CY33" s="49">
        <v>0</v>
      </c>
      <c r="CZ33" s="49">
        <v>0</v>
      </c>
      <c r="DA33" s="49">
        <v>0</v>
      </c>
      <c r="DB33" s="49">
        <v>0</v>
      </c>
      <c r="DC33" s="49">
        <v>0</v>
      </c>
      <c r="DD33" s="49">
        <v>0</v>
      </c>
      <c r="DE33" s="49">
        <v>0</v>
      </c>
      <c r="DF33" s="48">
        <f t="shared" si="7"/>
        <v>3</v>
      </c>
      <c r="DG33" s="49">
        <f t="shared" si="7"/>
        <v>9070</v>
      </c>
      <c r="DH33" s="49">
        <f t="shared" si="7"/>
        <v>8163</v>
      </c>
      <c r="DI33" s="49">
        <f t="shared" si="7"/>
        <v>0</v>
      </c>
      <c r="DJ33" s="49">
        <f t="shared" si="7"/>
        <v>907</v>
      </c>
      <c r="DK33" s="49">
        <f t="shared" si="7"/>
        <v>0</v>
      </c>
      <c r="DL33" s="49">
        <f t="shared" si="8"/>
        <v>2284</v>
      </c>
      <c r="DM33" s="49">
        <f t="shared" si="8"/>
        <v>114744117</v>
      </c>
      <c r="DN33" s="49">
        <f t="shared" si="8"/>
        <v>102038812</v>
      </c>
      <c r="DO33" s="49">
        <f t="shared" si="8"/>
        <v>4214301</v>
      </c>
      <c r="DP33" s="49">
        <f t="shared" si="8"/>
        <v>7745489</v>
      </c>
      <c r="DQ33" s="49">
        <f t="shared" si="8"/>
        <v>745515</v>
      </c>
      <c r="DR33" s="49">
        <v>95</v>
      </c>
      <c r="DS33" s="49">
        <v>19</v>
      </c>
      <c r="DT33" s="49">
        <v>114</v>
      </c>
      <c r="DU33" s="49">
        <v>0</v>
      </c>
      <c r="DV33" s="49">
        <v>2</v>
      </c>
      <c r="DX33" s="49">
        <v>3</v>
      </c>
      <c r="DY33" s="49">
        <v>9070</v>
      </c>
      <c r="DZ33" s="49">
        <v>0</v>
      </c>
      <c r="EA33" s="49">
        <v>0</v>
      </c>
      <c r="EB33" s="49">
        <v>0</v>
      </c>
      <c r="EC33" s="49">
        <v>0</v>
      </c>
      <c r="ED33" s="49">
        <v>2</v>
      </c>
      <c r="EE33" s="49">
        <v>64032</v>
      </c>
      <c r="EF33" s="49">
        <v>0</v>
      </c>
      <c r="EG33" s="49">
        <v>0</v>
      </c>
      <c r="EH33" s="49">
        <v>0</v>
      </c>
      <c r="EI33" s="49">
        <v>0</v>
      </c>
      <c r="EJ33" s="49">
        <v>0</v>
      </c>
      <c r="EK33" s="49">
        <v>0</v>
      </c>
      <c r="EL33" s="49">
        <v>0</v>
      </c>
      <c r="EM33" s="49">
        <v>0</v>
      </c>
      <c r="EN33" s="49">
        <f t="shared" si="9"/>
        <v>5</v>
      </c>
      <c r="EO33" s="49">
        <f t="shared" si="10"/>
        <v>73102</v>
      </c>
      <c r="EQ33" s="49">
        <f t="shared" si="11"/>
        <v>2286</v>
      </c>
      <c r="ER33" s="49">
        <f t="shared" si="12"/>
        <v>114808149</v>
      </c>
      <c r="ET33" s="16" t="s">
        <v>72</v>
      </c>
      <c r="EU33" s="37">
        <v>113</v>
      </c>
      <c r="EW33" s="59">
        <f t="shared" si="14"/>
        <v>1016001</v>
      </c>
      <c r="EX33" s="46">
        <f t="shared" si="15"/>
        <v>24</v>
      </c>
      <c r="EY33" s="59">
        <f t="shared" si="16"/>
        <v>72499660</v>
      </c>
      <c r="EZ33" s="59">
        <f t="shared" si="17"/>
        <v>26798420</v>
      </c>
      <c r="FA33" s="59">
        <f t="shared" si="13"/>
        <v>15510069</v>
      </c>
      <c r="FB33" s="59">
        <f t="shared" si="18"/>
        <v>641590</v>
      </c>
      <c r="FC33" s="59">
        <f t="shared" si="19"/>
        <v>11</v>
      </c>
      <c r="FD33" s="59">
        <f t="shared" si="20"/>
        <v>237154</v>
      </c>
      <c r="FE33" s="46">
        <f t="shared" si="21"/>
        <v>26</v>
      </c>
    </row>
    <row r="34" spans="1:161" s="46" customFormat="1" ht="15.95" customHeight="1" x14ac:dyDescent="0.15">
      <c r="A34" s="40" t="s">
        <v>13</v>
      </c>
      <c r="B34" s="48">
        <v>176</v>
      </c>
      <c r="C34" s="49">
        <v>116967080</v>
      </c>
      <c r="D34" s="49">
        <v>105098453</v>
      </c>
      <c r="E34" s="49">
        <v>7819661</v>
      </c>
      <c r="F34" s="49">
        <v>3700516</v>
      </c>
      <c r="G34" s="49">
        <v>348450</v>
      </c>
      <c r="H34" s="49">
        <v>2075</v>
      </c>
      <c r="I34" s="49">
        <v>35257140</v>
      </c>
      <c r="J34" s="49">
        <v>31704800</v>
      </c>
      <c r="K34" s="49">
        <v>923380</v>
      </c>
      <c r="L34" s="49">
        <v>2621235</v>
      </c>
      <c r="M34" s="49">
        <v>7725</v>
      </c>
      <c r="N34" s="49">
        <f t="shared" si="0"/>
        <v>2251</v>
      </c>
      <c r="O34" s="49">
        <f t="shared" si="0"/>
        <v>152224220</v>
      </c>
      <c r="P34" s="49">
        <f t="shared" si="0"/>
        <v>136803253</v>
      </c>
      <c r="Q34" s="49">
        <f t="shared" si="0"/>
        <v>8743041</v>
      </c>
      <c r="R34" s="49">
        <f t="shared" si="0"/>
        <v>6321751</v>
      </c>
      <c r="S34" s="49">
        <f t="shared" si="0"/>
        <v>356175</v>
      </c>
      <c r="T34" s="48">
        <v>2</v>
      </c>
      <c r="U34" s="49">
        <v>591060</v>
      </c>
      <c r="V34" s="49">
        <v>531954</v>
      </c>
      <c r="W34" s="49">
        <v>0</v>
      </c>
      <c r="X34" s="49">
        <v>59106</v>
      </c>
      <c r="Y34" s="49">
        <v>0</v>
      </c>
      <c r="Z34" s="49">
        <v>133</v>
      </c>
      <c r="AA34" s="49">
        <v>2081670</v>
      </c>
      <c r="AB34" s="49">
        <v>1873503</v>
      </c>
      <c r="AC34" s="49">
        <v>0</v>
      </c>
      <c r="AD34" s="49">
        <v>208167</v>
      </c>
      <c r="AE34" s="49">
        <v>0</v>
      </c>
      <c r="AF34" s="49">
        <f t="shared" si="1"/>
        <v>135</v>
      </c>
      <c r="AG34" s="49">
        <f t="shared" si="1"/>
        <v>2672730</v>
      </c>
      <c r="AH34" s="49">
        <f t="shared" si="1"/>
        <v>2405457</v>
      </c>
      <c r="AI34" s="49">
        <f t="shared" si="1"/>
        <v>0</v>
      </c>
      <c r="AJ34" s="49">
        <f t="shared" si="1"/>
        <v>267273</v>
      </c>
      <c r="AK34" s="49">
        <f t="shared" si="1"/>
        <v>0</v>
      </c>
      <c r="AL34" s="48">
        <f t="shared" si="2"/>
        <v>2386</v>
      </c>
      <c r="AM34" s="49">
        <f t="shared" si="2"/>
        <v>154896950</v>
      </c>
      <c r="AN34" s="49">
        <f t="shared" si="2"/>
        <v>139208710</v>
      </c>
      <c r="AO34" s="49">
        <f t="shared" si="2"/>
        <v>8743041</v>
      </c>
      <c r="AP34" s="49">
        <f t="shared" si="2"/>
        <v>6589024</v>
      </c>
      <c r="AQ34" s="49">
        <f t="shared" si="2"/>
        <v>356175</v>
      </c>
      <c r="AR34" s="49">
        <v>1168</v>
      </c>
      <c r="AS34" s="49">
        <v>15360680</v>
      </c>
      <c r="AT34" s="49">
        <v>13822992</v>
      </c>
      <c r="AU34" s="49">
        <v>24111</v>
      </c>
      <c r="AV34" s="49">
        <v>1498220</v>
      </c>
      <c r="AW34" s="49">
        <v>15357</v>
      </c>
      <c r="AX34" s="49">
        <f t="shared" si="3"/>
        <v>3554</v>
      </c>
      <c r="AY34" s="49">
        <f t="shared" si="3"/>
        <v>170257630</v>
      </c>
      <c r="AZ34" s="49">
        <f t="shared" si="3"/>
        <v>153031702</v>
      </c>
      <c r="BA34" s="49">
        <f t="shared" si="3"/>
        <v>8767152</v>
      </c>
      <c r="BB34" s="49">
        <f t="shared" si="3"/>
        <v>8087244</v>
      </c>
      <c r="BC34" s="49">
        <f t="shared" si="3"/>
        <v>371532</v>
      </c>
      <c r="BD34" s="48">
        <v>172</v>
      </c>
      <c r="BE34" s="49">
        <v>5202153</v>
      </c>
      <c r="BF34" s="49">
        <v>3660603</v>
      </c>
      <c r="BG34" s="49">
        <v>0</v>
      </c>
      <c r="BH34" s="49">
        <v>1512750</v>
      </c>
      <c r="BI34" s="49">
        <v>28800</v>
      </c>
      <c r="BJ34" s="49">
        <v>2</v>
      </c>
      <c r="BK34" s="49">
        <v>33558</v>
      </c>
      <c r="BL34" s="49">
        <v>12398</v>
      </c>
      <c r="BM34" s="49">
        <v>0</v>
      </c>
      <c r="BN34" s="49">
        <v>21160</v>
      </c>
      <c r="BO34" s="49">
        <v>0</v>
      </c>
      <c r="BP34" s="49">
        <f t="shared" si="4"/>
        <v>174</v>
      </c>
      <c r="BQ34" s="49">
        <f t="shared" si="4"/>
        <v>5235711</v>
      </c>
      <c r="BR34" s="49">
        <f t="shared" si="4"/>
        <v>3673001</v>
      </c>
      <c r="BS34" s="49">
        <f t="shared" si="4"/>
        <v>0</v>
      </c>
      <c r="BT34" s="49">
        <f t="shared" si="4"/>
        <v>1533910</v>
      </c>
      <c r="BU34" s="49">
        <f t="shared" si="4"/>
        <v>28800</v>
      </c>
      <c r="BV34" s="48">
        <v>0</v>
      </c>
      <c r="BW34" s="49">
        <v>0</v>
      </c>
      <c r="BX34" s="49">
        <v>0</v>
      </c>
      <c r="BY34" s="49">
        <v>0</v>
      </c>
      <c r="BZ34" s="49">
        <v>0</v>
      </c>
      <c r="CA34" s="49">
        <v>0</v>
      </c>
      <c r="CB34" s="49">
        <f t="shared" si="5"/>
        <v>3554</v>
      </c>
      <c r="CC34" s="49">
        <f t="shared" si="6"/>
        <v>175493341</v>
      </c>
      <c r="CD34" s="49">
        <f t="shared" si="6"/>
        <v>156704703</v>
      </c>
      <c r="CE34" s="49">
        <f t="shared" si="6"/>
        <v>8767152</v>
      </c>
      <c r="CF34" s="49">
        <f t="shared" si="6"/>
        <v>9621154</v>
      </c>
      <c r="CG34" s="49">
        <f t="shared" si="6"/>
        <v>400332</v>
      </c>
      <c r="CH34" s="44"/>
      <c r="CI34" s="44"/>
      <c r="CJ34" s="44"/>
      <c r="CK34" s="44"/>
      <c r="CL34" s="44"/>
      <c r="CM34" s="44"/>
      <c r="CN34" s="50">
        <v>21</v>
      </c>
      <c r="CO34" s="49">
        <v>72093</v>
      </c>
      <c r="CP34" s="49">
        <v>64879</v>
      </c>
      <c r="CQ34" s="49">
        <v>0</v>
      </c>
      <c r="CR34" s="49">
        <v>7214</v>
      </c>
      <c r="CS34" s="49">
        <v>0</v>
      </c>
      <c r="CT34" s="49">
        <v>0</v>
      </c>
      <c r="CU34" s="49">
        <v>0</v>
      </c>
      <c r="CV34" s="49">
        <v>0</v>
      </c>
      <c r="CW34" s="49">
        <v>0</v>
      </c>
      <c r="CX34" s="49">
        <v>0</v>
      </c>
      <c r="CY34" s="49">
        <v>0</v>
      </c>
      <c r="CZ34" s="49">
        <v>0</v>
      </c>
      <c r="DA34" s="49">
        <v>0</v>
      </c>
      <c r="DB34" s="49">
        <v>0</v>
      </c>
      <c r="DC34" s="49">
        <v>0</v>
      </c>
      <c r="DD34" s="49">
        <v>0</v>
      </c>
      <c r="DE34" s="49">
        <v>0</v>
      </c>
      <c r="DF34" s="48">
        <f t="shared" si="7"/>
        <v>21</v>
      </c>
      <c r="DG34" s="49">
        <f t="shared" si="7"/>
        <v>72093</v>
      </c>
      <c r="DH34" s="49">
        <f t="shared" si="7"/>
        <v>64879</v>
      </c>
      <c r="DI34" s="49">
        <f t="shared" si="7"/>
        <v>0</v>
      </c>
      <c r="DJ34" s="49">
        <f t="shared" si="7"/>
        <v>7214</v>
      </c>
      <c r="DK34" s="49">
        <f t="shared" si="7"/>
        <v>0</v>
      </c>
      <c r="DL34" s="49">
        <f t="shared" si="8"/>
        <v>3575</v>
      </c>
      <c r="DM34" s="49">
        <f t="shared" si="8"/>
        <v>175565434</v>
      </c>
      <c r="DN34" s="49">
        <f t="shared" si="8"/>
        <v>156769582</v>
      </c>
      <c r="DO34" s="49">
        <f t="shared" si="8"/>
        <v>8767152</v>
      </c>
      <c r="DP34" s="49">
        <f t="shared" si="8"/>
        <v>9628368</v>
      </c>
      <c r="DQ34" s="49">
        <f t="shared" si="8"/>
        <v>400332</v>
      </c>
      <c r="DR34" s="49">
        <v>138</v>
      </c>
      <c r="DS34" s="49">
        <v>47</v>
      </c>
      <c r="DT34" s="49">
        <v>185</v>
      </c>
      <c r="DU34" s="49">
        <v>0</v>
      </c>
      <c r="DV34" s="49">
        <v>4</v>
      </c>
      <c r="DX34" s="49">
        <v>21</v>
      </c>
      <c r="DY34" s="49">
        <v>72093</v>
      </c>
      <c r="DZ34" s="49">
        <v>0</v>
      </c>
      <c r="EA34" s="49">
        <v>0</v>
      </c>
      <c r="EB34" s="49">
        <v>0</v>
      </c>
      <c r="EC34" s="49">
        <v>0</v>
      </c>
      <c r="ED34" s="49">
        <v>4</v>
      </c>
      <c r="EE34" s="49">
        <v>120624</v>
      </c>
      <c r="EF34" s="49">
        <v>0</v>
      </c>
      <c r="EG34" s="49">
        <v>0</v>
      </c>
      <c r="EH34" s="49">
        <v>0</v>
      </c>
      <c r="EI34" s="49">
        <v>0</v>
      </c>
      <c r="EJ34" s="49">
        <v>0</v>
      </c>
      <c r="EK34" s="49">
        <v>0</v>
      </c>
      <c r="EL34" s="49">
        <v>0</v>
      </c>
      <c r="EM34" s="49">
        <v>0</v>
      </c>
      <c r="EN34" s="49">
        <f t="shared" si="9"/>
        <v>25</v>
      </c>
      <c r="EO34" s="49">
        <f t="shared" si="10"/>
        <v>192717</v>
      </c>
      <c r="EQ34" s="49">
        <f t="shared" si="11"/>
        <v>3579</v>
      </c>
      <c r="ER34" s="49">
        <f t="shared" si="12"/>
        <v>175686058</v>
      </c>
      <c r="ET34" s="16" t="s">
        <v>73</v>
      </c>
      <c r="EU34" s="37">
        <v>155</v>
      </c>
      <c r="EW34" s="59">
        <f t="shared" si="14"/>
        <v>1133458</v>
      </c>
      <c r="EX34" s="46">
        <f t="shared" si="15"/>
        <v>2</v>
      </c>
      <c r="EY34" s="59">
        <f t="shared" si="16"/>
        <v>117558140</v>
      </c>
      <c r="EZ34" s="59">
        <f t="shared" si="17"/>
        <v>37338810</v>
      </c>
      <c r="FA34" s="59">
        <f t="shared" si="13"/>
        <v>20789108</v>
      </c>
      <c r="FB34" s="59">
        <f t="shared" si="18"/>
        <v>758440</v>
      </c>
      <c r="FC34" s="59">
        <f t="shared" si="19"/>
        <v>2</v>
      </c>
      <c r="FD34" s="59">
        <f t="shared" si="20"/>
        <v>240896</v>
      </c>
      <c r="FE34" s="46">
        <f t="shared" si="21"/>
        <v>23</v>
      </c>
    </row>
    <row r="35" spans="1:161" s="46" customFormat="1" ht="15.95" customHeight="1" x14ac:dyDescent="0.15">
      <c r="A35" s="40" t="s">
        <v>27</v>
      </c>
      <c r="B35" s="48">
        <v>110</v>
      </c>
      <c r="C35" s="49">
        <v>61947240</v>
      </c>
      <c r="D35" s="49">
        <v>55752487</v>
      </c>
      <c r="E35" s="49">
        <v>3184633</v>
      </c>
      <c r="F35" s="49">
        <v>3010120</v>
      </c>
      <c r="G35" s="49">
        <v>0</v>
      </c>
      <c r="H35" s="49">
        <v>1515</v>
      </c>
      <c r="I35" s="49">
        <v>21118050</v>
      </c>
      <c r="J35" s="49">
        <v>19006245</v>
      </c>
      <c r="K35" s="49">
        <v>46124</v>
      </c>
      <c r="L35" s="49">
        <v>2051497</v>
      </c>
      <c r="M35" s="49">
        <v>14184</v>
      </c>
      <c r="N35" s="49">
        <f t="shared" si="0"/>
        <v>1625</v>
      </c>
      <c r="O35" s="49">
        <f t="shared" si="0"/>
        <v>83065290</v>
      </c>
      <c r="P35" s="49">
        <f t="shared" si="0"/>
        <v>74758732</v>
      </c>
      <c r="Q35" s="49">
        <f t="shared" si="0"/>
        <v>3230757</v>
      </c>
      <c r="R35" s="49">
        <f t="shared" si="0"/>
        <v>5061617</v>
      </c>
      <c r="S35" s="49">
        <f t="shared" si="0"/>
        <v>14184</v>
      </c>
      <c r="T35" s="48">
        <v>1</v>
      </c>
      <c r="U35" s="49">
        <v>216170</v>
      </c>
      <c r="V35" s="49">
        <v>194550</v>
      </c>
      <c r="W35" s="49">
        <v>0</v>
      </c>
      <c r="X35" s="49">
        <v>21620</v>
      </c>
      <c r="Y35" s="49">
        <v>0</v>
      </c>
      <c r="Z35" s="49">
        <v>97</v>
      </c>
      <c r="AA35" s="49">
        <v>1516510</v>
      </c>
      <c r="AB35" s="49">
        <v>1364859</v>
      </c>
      <c r="AC35" s="49">
        <v>1565</v>
      </c>
      <c r="AD35" s="49">
        <v>150086</v>
      </c>
      <c r="AE35" s="49">
        <v>0</v>
      </c>
      <c r="AF35" s="49">
        <f t="shared" si="1"/>
        <v>98</v>
      </c>
      <c r="AG35" s="49">
        <f t="shared" si="1"/>
        <v>1732680</v>
      </c>
      <c r="AH35" s="49">
        <f t="shared" si="1"/>
        <v>1559409</v>
      </c>
      <c r="AI35" s="49">
        <f t="shared" si="1"/>
        <v>1565</v>
      </c>
      <c r="AJ35" s="49">
        <f t="shared" si="1"/>
        <v>171706</v>
      </c>
      <c r="AK35" s="49">
        <f t="shared" si="1"/>
        <v>0</v>
      </c>
      <c r="AL35" s="48">
        <f t="shared" si="2"/>
        <v>1723</v>
      </c>
      <c r="AM35" s="49">
        <f t="shared" si="2"/>
        <v>84797970</v>
      </c>
      <c r="AN35" s="49">
        <f t="shared" si="2"/>
        <v>76318141</v>
      </c>
      <c r="AO35" s="49">
        <f t="shared" si="2"/>
        <v>3232322</v>
      </c>
      <c r="AP35" s="49">
        <f t="shared" si="2"/>
        <v>5233323</v>
      </c>
      <c r="AQ35" s="49">
        <f t="shared" si="2"/>
        <v>14184</v>
      </c>
      <c r="AR35" s="49">
        <v>612</v>
      </c>
      <c r="AS35" s="49">
        <v>6187230</v>
      </c>
      <c r="AT35" s="49">
        <v>5568507</v>
      </c>
      <c r="AU35" s="49">
        <v>0</v>
      </c>
      <c r="AV35" s="49">
        <v>608658</v>
      </c>
      <c r="AW35" s="49">
        <v>10065</v>
      </c>
      <c r="AX35" s="49">
        <f t="shared" si="3"/>
        <v>2335</v>
      </c>
      <c r="AY35" s="49">
        <f t="shared" si="3"/>
        <v>90985200</v>
      </c>
      <c r="AZ35" s="49">
        <f t="shared" si="3"/>
        <v>81886648</v>
      </c>
      <c r="BA35" s="49">
        <f t="shared" si="3"/>
        <v>3232322</v>
      </c>
      <c r="BB35" s="49">
        <f t="shared" si="3"/>
        <v>5841981</v>
      </c>
      <c r="BC35" s="49">
        <f t="shared" si="3"/>
        <v>24249</v>
      </c>
      <c r="BD35" s="48">
        <v>108</v>
      </c>
      <c r="BE35" s="49">
        <v>3524914</v>
      </c>
      <c r="BF35" s="49">
        <v>2196494</v>
      </c>
      <c r="BG35" s="49">
        <v>0</v>
      </c>
      <c r="BH35" s="49">
        <v>1328420</v>
      </c>
      <c r="BI35" s="49">
        <v>0</v>
      </c>
      <c r="BJ35" s="49">
        <v>1</v>
      </c>
      <c r="BK35" s="49">
        <v>2070</v>
      </c>
      <c r="BL35" s="49">
        <v>690</v>
      </c>
      <c r="BM35" s="49">
        <v>0</v>
      </c>
      <c r="BN35" s="49">
        <v>1380</v>
      </c>
      <c r="BO35" s="49">
        <v>0</v>
      </c>
      <c r="BP35" s="49">
        <f t="shared" si="4"/>
        <v>109</v>
      </c>
      <c r="BQ35" s="49">
        <f t="shared" si="4"/>
        <v>3526984</v>
      </c>
      <c r="BR35" s="49">
        <f t="shared" si="4"/>
        <v>2197184</v>
      </c>
      <c r="BS35" s="49">
        <f t="shared" si="4"/>
        <v>0</v>
      </c>
      <c r="BT35" s="49">
        <f t="shared" si="4"/>
        <v>1329800</v>
      </c>
      <c r="BU35" s="49">
        <f t="shared" si="4"/>
        <v>0</v>
      </c>
      <c r="BV35" s="48">
        <v>0</v>
      </c>
      <c r="BW35" s="49">
        <v>0</v>
      </c>
      <c r="BX35" s="49">
        <v>0</v>
      </c>
      <c r="BY35" s="49">
        <v>0</v>
      </c>
      <c r="BZ35" s="49">
        <v>0</v>
      </c>
      <c r="CA35" s="49">
        <v>0</v>
      </c>
      <c r="CB35" s="49">
        <f t="shared" si="5"/>
        <v>2335</v>
      </c>
      <c r="CC35" s="49">
        <f t="shared" si="6"/>
        <v>94512184</v>
      </c>
      <c r="CD35" s="49">
        <f t="shared" si="6"/>
        <v>84083832</v>
      </c>
      <c r="CE35" s="49">
        <f t="shared" si="6"/>
        <v>3232322</v>
      </c>
      <c r="CF35" s="49">
        <f t="shared" si="6"/>
        <v>7171781</v>
      </c>
      <c r="CG35" s="49">
        <f t="shared" si="6"/>
        <v>24249</v>
      </c>
      <c r="CH35" s="44"/>
      <c r="CI35" s="44"/>
      <c r="CJ35" s="44"/>
      <c r="CK35" s="44"/>
      <c r="CL35" s="44"/>
      <c r="CM35" s="44"/>
      <c r="CN35" s="50">
        <v>14</v>
      </c>
      <c r="CO35" s="49">
        <v>114707</v>
      </c>
      <c r="CP35" s="49">
        <v>103235</v>
      </c>
      <c r="CQ35" s="49">
        <v>0</v>
      </c>
      <c r="CR35" s="49">
        <v>11472</v>
      </c>
      <c r="CS35" s="49">
        <v>0</v>
      </c>
      <c r="CT35" s="49">
        <v>0</v>
      </c>
      <c r="CU35" s="49">
        <v>0</v>
      </c>
      <c r="CV35" s="49">
        <v>0</v>
      </c>
      <c r="CW35" s="49">
        <v>0</v>
      </c>
      <c r="CX35" s="49">
        <v>0</v>
      </c>
      <c r="CY35" s="49">
        <v>0</v>
      </c>
      <c r="CZ35" s="49">
        <v>0</v>
      </c>
      <c r="DA35" s="49">
        <v>0</v>
      </c>
      <c r="DB35" s="49">
        <v>0</v>
      </c>
      <c r="DC35" s="49">
        <v>0</v>
      </c>
      <c r="DD35" s="49">
        <v>0</v>
      </c>
      <c r="DE35" s="49">
        <v>0</v>
      </c>
      <c r="DF35" s="48">
        <f t="shared" si="7"/>
        <v>14</v>
      </c>
      <c r="DG35" s="49">
        <f t="shared" si="7"/>
        <v>114707</v>
      </c>
      <c r="DH35" s="49">
        <f t="shared" si="7"/>
        <v>103235</v>
      </c>
      <c r="DI35" s="49">
        <f t="shared" si="7"/>
        <v>0</v>
      </c>
      <c r="DJ35" s="49">
        <f t="shared" si="7"/>
        <v>11472</v>
      </c>
      <c r="DK35" s="49">
        <f t="shared" si="7"/>
        <v>0</v>
      </c>
      <c r="DL35" s="49">
        <f t="shared" si="8"/>
        <v>2349</v>
      </c>
      <c r="DM35" s="49">
        <f t="shared" si="8"/>
        <v>94626891</v>
      </c>
      <c r="DN35" s="49">
        <f t="shared" si="8"/>
        <v>84187067</v>
      </c>
      <c r="DO35" s="49">
        <f t="shared" si="8"/>
        <v>3232322</v>
      </c>
      <c r="DP35" s="49">
        <f t="shared" si="8"/>
        <v>7183253</v>
      </c>
      <c r="DQ35" s="49">
        <f t="shared" si="8"/>
        <v>24249</v>
      </c>
      <c r="DR35" s="49">
        <v>82</v>
      </c>
      <c r="DS35" s="49">
        <v>9</v>
      </c>
      <c r="DT35" s="49">
        <v>91</v>
      </c>
      <c r="DU35" s="49">
        <v>0</v>
      </c>
      <c r="DV35" s="49">
        <v>1</v>
      </c>
      <c r="DX35" s="49">
        <v>14</v>
      </c>
      <c r="DY35" s="49">
        <v>114707</v>
      </c>
      <c r="DZ35" s="49">
        <v>1</v>
      </c>
      <c r="EA35" s="49">
        <v>9410</v>
      </c>
      <c r="EB35" s="49">
        <v>14</v>
      </c>
      <c r="EC35" s="49">
        <v>716280</v>
      </c>
      <c r="ED35" s="49">
        <v>4</v>
      </c>
      <c r="EE35" s="49">
        <v>157146</v>
      </c>
      <c r="EF35" s="49">
        <v>0</v>
      </c>
      <c r="EG35" s="49">
        <v>0</v>
      </c>
      <c r="EH35" s="49">
        <v>0</v>
      </c>
      <c r="EI35" s="49">
        <v>0</v>
      </c>
      <c r="EJ35" s="49">
        <v>0</v>
      </c>
      <c r="EK35" s="49">
        <v>0</v>
      </c>
      <c r="EL35" s="49">
        <v>0</v>
      </c>
      <c r="EM35" s="49">
        <v>0</v>
      </c>
      <c r="EN35" s="49">
        <f t="shared" si="9"/>
        <v>33</v>
      </c>
      <c r="EO35" s="49">
        <f t="shared" si="10"/>
        <v>997543</v>
      </c>
      <c r="EQ35" s="49">
        <f t="shared" si="11"/>
        <v>2368</v>
      </c>
      <c r="ER35" s="49">
        <f t="shared" si="12"/>
        <v>95509727</v>
      </c>
      <c r="ET35" s="16" t="s">
        <v>74</v>
      </c>
      <c r="EU35" s="37">
        <v>92</v>
      </c>
      <c r="EW35" s="59">
        <f t="shared" si="14"/>
        <v>1038149</v>
      </c>
      <c r="EX35" s="46">
        <f t="shared" si="15"/>
        <v>15</v>
      </c>
      <c r="EY35" s="59">
        <f t="shared" si="16"/>
        <v>62163410</v>
      </c>
      <c r="EZ35" s="59">
        <f t="shared" si="17"/>
        <v>22634560</v>
      </c>
      <c r="FA35" s="59">
        <f t="shared" si="13"/>
        <v>10711757</v>
      </c>
      <c r="FB35" s="59">
        <f t="shared" si="18"/>
        <v>675689</v>
      </c>
      <c r="FC35" s="59">
        <f t="shared" si="19"/>
        <v>5</v>
      </c>
      <c r="FD35" s="59">
        <f t="shared" si="20"/>
        <v>246028</v>
      </c>
      <c r="FE35" s="46">
        <f t="shared" si="21"/>
        <v>19</v>
      </c>
    </row>
    <row r="36" spans="1:161" s="46" customFormat="1" ht="15.95" customHeight="1" x14ac:dyDescent="0.15">
      <c r="A36" s="40" t="s">
        <v>31</v>
      </c>
      <c r="B36" s="48">
        <v>135</v>
      </c>
      <c r="C36" s="49">
        <v>80858050</v>
      </c>
      <c r="D36" s="49">
        <v>70536170</v>
      </c>
      <c r="E36" s="49">
        <v>5554731</v>
      </c>
      <c r="F36" s="49">
        <v>4676579</v>
      </c>
      <c r="G36" s="49">
        <v>90570</v>
      </c>
      <c r="H36" s="49">
        <v>1901</v>
      </c>
      <c r="I36" s="49">
        <v>31569050</v>
      </c>
      <c r="J36" s="49">
        <v>27301395</v>
      </c>
      <c r="K36" s="49">
        <v>128983</v>
      </c>
      <c r="L36" s="49">
        <v>4042698</v>
      </c>
      <c r="M36" s="49">
        <v>95974</v>
      </c>
      <c r="N36" s="49">
        <f t="shared" si="0"/>
        <v>2036</v>
      </c>
      <c r="O36" s="49">
        <f t="shared" si="0"/>
        <v>112427100</v>
      </c>
      <c r="P36" s="49">
        <f t="shared" si="0"/>
        <v>97837565</v>
      </c>
      <c r="Q36" s="49">
        <f t="shared" si="0"/>
        <v>5683714</v>
      </c>
      <c r="R36" s="49">
        <f t="shared" si="0"/>
        <v>8719277</v>
      </c>
      <c r="S36" s="49">
        <f t="shared" si="0"/>
        <v>186544</v>
      </c>
      <c r="T36" s="48">
        <v>0</v>
      </c>
      <c r="U36" s="49">
        <v>0</v>
      </c>
      <c r="V36" s="49">
        <v>0</v>
      </c>
      <c r="W36" s="49">
        <v>0</v>
      </c>
      <c r="X36" s="49">
        <v>0</v>
      </c>
      <c r="Y36" s="49">
        <v>0</v>
      </c>
      <c r="Z36" s="49">
        <v>201</v>
      </c>
      <c r="AA36" s="49">
        <v>3955230</v>
      </c>
      <c r="AB36" s="49">
        <v>3411905</v>
      </c>
      <c r="AC36" s="49">
        <v>5044</v>
      </c>
      <c r="AD36" s="49">
        <v>538281</v>
      </c>
      <c r="AE36" s="49">
        <v>0</v>
      </c>
      <c r="AF36" s="49">
        <f t="shared" si="1"/>
        <v>201</v>
      </c>
      <c r="AG36" s="49">
        <f t="shared" si="1"/>
        <v>3955230</v>
      </c>
      <c r="AH36" s="49">
        <f t="shared" si="1"/>
        <v>3411905</v>
      </c>
      <c r="AI36" s="49">
        <f t="shared" si="1"/>
        <v>5044</v>
      </c>
      <c r="AJ36" s="49">
        <f t="shared" si="1"/>
        <v>538281</v>
      </c>
      <c r="AK36" s="49">
        <f t="shared" si="1"/>
        <v>0</v>
      </c>
      <c r="AL36" s="48">
        <f t="shared" si="2"/>
        <v>2237</v>
      </c>
      <c r="AM36" s="49">
        <f t="shared" si="2"/>
        <v>116382330</v>
      </c>
      <c r="AN36" s="49">
        <f t="shared" si="2"/>
        <v>101249470</v>
      </c>
      <c r="AO36" s="49">
        <f t="shared" si="2"/>
        <v>5688758</v>
      </c>
      <c r="AP36" s="49">
        <f t="shared" si="2"/>
        <v>9257558</v>
      </c>
      <c r="AQ36" s="49">
        <f t="shared" si="2"/>
        <v>186544</v>
      </c>
      <c r="AR36" s="49">
        <v>638</v>
      </c>
      <c r="AS36" s="49">
        <v>8829960</v>
      </c>
      <c r="AT36" s="49">
        <v>7714778</v>
      </c>
      <c r="AU36" s="49">
        <v>46423</v>
      </c>
      <c r="AV36" s="49">
        <v>993280</v>
      </c>
      <c r="AW36" s="49">
        <v>75479</v>
      </c>
      <c r="AX36" s="49">
        <f t="shared" si="3"/>
        <v>2875</v>
      </c>
      <c r="AY36" s="49">
        <f t="shared" si="3"/>
        <v>125212290</v>
      </c>
      <c r="AZ36" s="49">
        <f t="shared" si="3"/>
        <v>108964248</v>
      </c>
      <c r="BA36" s="49">
        <f t="shared" si="3"/>
        <v>5735181</v>
      </c>
      <c r="BB36" s="49">
        <f t="shared" si="3"/>
        <v>10250838</v>
      </c>
      <c r="BC36" s="49">
        <f t="shared" si="3"/>
        <v>262023</v>
      </c>
      <c r="BD36" s="48">
        <v>131</v>
      </c>
      <c r="BE36" s="49">
        <v>3790584</v>
      </c>
      <c r="BF36" s="49">
        <v>2400854</v>
      </c>
      <c r="BG36" s="49">
        <v>0</v>
      </c>
      <c r="BH36" s="49">
        <v>1389730</v>
      </c>
      <c r="BI36" s="49">
        <v>0</v>
      </c>
      <c r="BJ36" s="49">
        <v>0</v>
      </c>
      <c r="BK36" s="49">
        <v>0</v>
      </c>
      <c r="BL36" s="49">
        <v>0</v>
      </c>
      <c r="BM36" s="49">
        <v>0</v>
      </c>
      <c r="BN36" s="49">
        <v>0</v>
      </c>
      <c r="BO36" s="49">
        <v>0</v>
      </c>
      <c r="BP36" s="49">
        <f t="shared" si="4"/>
        <v>131</v>
      </c>
      <c r="BQ36" s="49">
        <f t="shared" si="4"/>
        <v>3790584</v>
      </c>
      <c r="BR36" s="49">
        <f t="shared" si="4"/>
        <v>2400854</v>
      </c>
      <c r="BS36" s="49">
        <f t="shared" si="4"/>
        <v>0</v>
      </c>
      <c r="BT36" s="49">
        <f t="shared" si="4"/>
        <v>1389730</v>
      </c>
      <c r="BU36" s="49">
        <f t="shared" si="4"/>
        <v>0</v>
      </c>
      <c r="BV36" s="48">
        <v>0</v>
      </c>
      <c r="BW36" s="49">
        <v>0</v>
      </c>
      <c r="BX36" s="49">
        <v>0</v>
      </c>
      <c r="BY36" s="49">
        <v>0</v>
      </c>
      <c r="BZ36" s="49">
        <v>0</v>
      </c>
      <c r="CA36" s="49">
        <v>0</v>
      </c>
      <c r="CB36" s="49">
        <f t="shared" si="5"/>
        <v>2875</v>
      </c>
      <c r="CC36" s="49">
        <f t="shared" si="6"/>
        <v>129002874</v>
      </c>
      <c r="CD36" s="49">
        <f t="shared" si="6"/>
        <v>111365102</v>
      </c>
      <c r="CE36" s="49">
        <f t="shared" si="6"/>
        <v>5735181</v>
      </c>
      <c r="CF36" s="49">
        <f t="shared" si="6"/>
        <v>11640568</v>
      </c>
      <c r="CG36" s="49">
        <f t="shared" si="6"/>
        <v>262023</v>
      </c>
      <c r="CH36" s="44"/>
      <c r="CI36" s="44"/>
      <c r="CJ36" s="44"/>
      <c r="CK36" s="44"/>
      <c r="CL36" s="44"/>
      <c r="CM36" s="44"/>
      <c r="CN36" s="50">
        <v>11</v>
      </c>
      <c r="CO36" s="49">
        <v>63073</v>
      </c>
      <c r="CP36" s="49">
        <v>55301</v>
      </c>
      <c r="CQ36" s="49">
        <v>0</v>
      </c>
      <c r="CR36" s="49">
        <v>7772</v>
      </c>
      <c r="CS36" s="49">
        <v>0</v>
      </c>
      <c r="CT36" s="49">
        <v>0</v>
      </c>
      <c r="CU36" s="49">
        <v>0</v>
      </c>
      <c r="CV36" s="49">
        <v>0</v>
      </c>
      <c r="CW36" s="49">
        <v>0</v>
      </c>
      <c r="CX36" s="49">
        <v>0</v>
      </c>
      <c r="CY36" s="49">
        <v>0</v>
      </c>
      <c r="CZ36" s="49">
        <v>0</v>
      </c>
      <c r="DA36" s="49">
        <v>0</v>
      </c>
      <c r="DB36" s="49">
        <v>0</v>
      </c>
      <c r="DC36" s="49">
        <v>0</v>
      </c>
      <c r="DD36" s="49">
        <v>0</v>
      </c>
      <c r="DE36" s="49">
        <v>0</v>
      </c>
      <c r="DF36" s="48">
        <f t="shared" si="7"/>
        <v>11</v>
      </c>
      <c r="DG36" s="49">
        <f t="shared" si="7"/>
        <v>63073</v>
      </c>
      <c r="DH36" s="49">
        <f t="shared" si="7"/>
        <v>55301</v>
      </c>
      <c r="DI36" s="49">
        <f t="shared" si="7"/>
        <v>0</v>
      </c>
      <c r="DJ36" s="49">
        <f t="shared" si="7"/>
        <v>7772</v>
      </c>
      <c r="DK36" s="49">
        <f t="shared" si="7"/>
        <v>0</v>
      </c>
      <c r="DL36" s="49">
        <f t="shared" si="8"/>
        <v>2886</v>
      </c>
      <c r="DM36" s="49">
        <f t="shared" si="8"/>
        <v>129065947</v>
      </c>
      <c r="DN36" s="49">
        <f t="shared" si="8"/>
        <v>111420403</v>
      </c>
      <c r="DO36" s="49">
        <f t="shared" si="8"/>
        <v>5735181</v>
      </c>
      <c r="DP36" s="49">
        <f t="shared" si="8"/>
        <v>11648340</v>
      </c>
      <c r="DQ36" s="49">
        <f t="shared" si="8"/>
        <v>262023</v>
      </c>
      <c r="DR36" s="49">
        <v>90</v>
      </c>
      <c r="DS36" s="49">
        <v>38</v>
      </c>
      <c r="DT36" s="49">
        <v>128</v>
      </c>
      <c r="DU36" s="49">
        <v>0</v>
      </c>
      <c r="DV36" s="49">
        <v>0</v>
      </c>
      <c r="DX36" s="49">
        <v>11</v>
      </c>
      <c r="DY36" s="49">
        <v>63073</v>
      </c>
      <c r="DZ36" s="49">
        <v>0</v>
      </c>
      <c r="EA36" s="49">
        <v>0</v>
      </c>
      <c r="EB36" s="49">
        <v>0</v>
      </c>
      <c r="EC36" s="49">
        <v>0</v>
      </c>
      <c r="ED36" s="49">
        <v>8</v>
      </c>
      <c r="EE36" s="49">
        <v>233281</v>
      </c>
      <c r="EF36" s="49">
        <v>0</v>
      </c>
      <c r="EG36" s="49">
        <v>0</v>
      </c>
      <c r="EH36" s="49">
        <v>0</v>
      </c>
      <c r="EI36" s="49">
        <v>0</v>
      </c>
      <c r="EJ36" s="49">
        <v>0</v>
      </c>
      <c r="EK36" s="49">
        <v>0</v>
      </c>
      <c r="EL36" s="49">
        <v>0</v>
      </c>
      <c r="EM36" s="49">
        <v>0</v>
      </c>
      <c r="EN36" s="49">
        <f t="shared" si="9"/>
        <v>19</v>
      </c>
      <c r="EO36" s="49">
        <f t="shared" si="10"/>
        <v>296354</v>
      </c>
      <c r="EQ36" s="49">
        <f t="shared" si="11"/>
        <v>2894</v>
      </c>
      <c r="ER36" s="49">
        <f t="shared" si="12"/>
        <v>129299228</v>
      </c>
      <c r="ET36" s="16" t="s">
        <v>75</v>
      </c>
      <c r="EU36" s="37">
        <v>154</v>
      </c>
      <c r="EW36" s="59">
        <f t="shared" si="14"/>
        <v>839605</v>
      </c>
      <c r="EX36" s="46">
        <f t="shared" si="15"/>
        <v>39</v>
      </c>
      <c r="EY36" s="59">
        <f t="shared" si="16"/>
        <v>80858050</v>
      </c>
      <c r="EZ36" s="59">
        <f t="shared" si="17"/>
        <v>35524280</v>
      </c>
      <c r="FA36" s="59">
        <f t="shared" si="13"/>
        <v>12916898</v>
      </c>
      <c r="FB36" s="59">
        <f t="shared" si="18"/>
        <v>525052</v>
      </c>
      <c r="FC36" s="59">
        <f t="shared" si="19"/>
        <v>34</v>
      </c>
      <c r="FD36" s="59">
        <f t="shared" si="20"/>
        <v>230677</v>
      </c>
      <c r="FE36" s="46">
        <f t="shared" si="21"/>
        <v>30</v>
      </c>
    </row>
    <row r="37" spans="1:161" s="46" customFormat="1" ht="15.95" customHeight="1" x14ac:dyDescent="0.15">
      <c r="A37" s="40" t="s">
        <v>40</v>
      </c>
      <c r="B37" s="48">
        <v>56</v>
      </c>
      <c r="C37" s="49">
        <v>33733260</v>
      </c>
      <c r="D37" s="49">
        <v>29998266</v>
      </c>
      <c r="E37" s="49">
        <v>1622496</v>
      </c>
      <c r="F37" s="49">
        <v>2112498</v>
      </c>
      <c r="G37" s="49">
        <v>0</v>
      </c>
      <c r="H37" s="49">
        <v>742</v>
      </c>
      <c r="I37" s="49">
        <v>11102860</v>
      </c>
      <c r="J37" s="49">
        <v>9703092</v>
      </c>
      <c r="K37" s="49">
        <v>23013</v>
      </c>
      <c r="L37" s="49">
        <v>1335735</v>
      </c>
      <c r="M37" s="49">
        <v>41020</v>
      </c>
      <c r="N37" s="49">
        <f t="shared" si="0"/>
        <v>798</v>
      </c>
      <c r="O37" s="49">
        <f t="shared" si="0"/>
        <v>44836120</v>
      </c>
      <c r="P37" s="49">
        <f t="shared" si="0"/>
        <v>39701358</v>
      </c>
      <c r="Q37" s="49">
        <f t="shared" si="0"/>
        <v>1645509</v>
      </c>
      <c r="R37" s="49">
        <f t="shared" si="0"/>
        <v>3448233</v>
      </c>
      <c r="S37" s="49">
        <f t="shared" si="0"/>
        <v>41020</v>
      </c>
      <c r="T37" s="48">
        <v>0</v>
      </c>
      <c r="U37" s="49">
        <v>0</v>
      </c>
      <c r="V37" s="49">
        <v>0</v>
      </c>
      <c r="W37" s="49">
        <v>0</v>
      </c>
      <c r="X37" s="49">
        <v>0</v>
      </c>
      <c r="Y37" s="49">
        <v>0</v>
      </c>
      <c r="Z37" s="49">
        <v>84</v>
      </c>
      <c r="AA37" s="49">
        <v>1552410</v>
      </c>
      <c r="AB37" s="49">
        <v>1376153</v>
      </c>
      <c r="AC37" s="49">
        <v>0</v>
      </c>
      <c r="AD37" s="49">
        <v>176257</v>
      </c>
      <c r="AE37" s="49">
        <v>0</v>
      </c>
      <c r="AF37" s="49">
        <f t="shared" si="1"/>
        <v>84</v>
      </c>
      <c r="AG37" s="49">
        <f t="shared" si="1"/>
        <v>1552410</v>
      </c>
      <c r="AH37" s="49">
        <f t="shared" si="1"/>
        <v>1376153</v>
      </c>
      <c r="AI37" s="49">
        <f t="shared" si="1"/>
        <v>0</v>
      </c>
      <c r="AJ37" s="49">
        <f t="shared" si="1"/>
        <v>176257</v>
      </c>
      <c r="AK37" s="49">
        <f t="shared" si="1"/>
        <v>0</v>
      </c>
      <c r="AL37" s="48">
        <f t="shared" si="2"/>
        <v>882</v>
      </c>
      <c r="AM37" s="49">
        <f t="shared" si="2"/>
        <v>46388530</v>
      </c>
      <c r="AN37" s="49">
        <f t="shared" si="2"/>
        <v>41077511</v>
      </c>
      <c r="AO37" s="49">
        <f t="shared" si="2"/>
        <v>1645509</v>
      </c>
      <c r="AP37" s="49">
        <f t="shared" si="2"/>
        <v>3624490</v>
      </c>
      <c r="AQ37" s="49">
        <f t="shared" si="2"/>
        <v>41020</v>
      </c>
      <c r="AR37" s="49">
        <v>171</v>
      </c>
      <c r="AS37" s="49">
        <v>2601770</v>
      </c>
      <c r="AT37" s="49">
        <v>2290123</v>
      </c>
      <c r="AU37" s="49">
        <v>17206</v>
      </c>
      <c r="AV37" s="49">
        <v>292355</v>
      </c>
      <c r="AW37" s="49">
        <v>2086</v>
      </c>
      <c r="AX37" s="49">
        <f t="shared" si="3"/>
        <v>1053</v>
      </c>
      <c r="AY37" s="49">
        <f t="shared" si="3"/>
        <v>48990300</v>
      </c>
      <c r="AZ37" s="49">
        <f t="shared" si="3"/>
        <v>43367634</v>
      </c>
      <c r="BA37" s="49">
        <f t="shared" si="3"/>
        <v>1662715</v>
      </c>
      <c r="BB37" s="49">
        <f t="shared" si="3"/>
        <v>3916845</v>
      </c>
      <c r="BC37" s="49">
        <f t="shared" si="3"/>
        <v>43106</v>
      </c>
      <c r="BD37" s="48">
        <v>52</v>
      </c>
      <c r="BE37" s="49">
        <v>1610320</v>
      </c>
      <c r="BF37" s="49">
        <v>825610</v>
      </c>
      <c r="BG37" s="49">
        <v>0</v>
      </c>
      <c r="BH37" s="49">
        <v>784710</v>
      </c>
      <c r="BI37" s="49">
        <v>0</v>
      </c>
      <c r="BJ37" s="49">
        <v>0</v>
      </c>
      <c r="BK37" s="49">
        <v>0</v>
      </c>
      <c r="BL37" s="49">
        <v>0</v>
      </c>
      <c r="BM37" s="49">
        <v>0</v>
      </c>
      <c r="BN37" s="49">
        <v>0</v>
      </c>
      <c r="BO37" s="49">
        <v>0</v>
      </c>
      <c r="BP37" s="49">
        <f t="shared" si="4"/>
        <v>52</v>
      </c>
      <c r="BQ37" s="49">
        <f t="shared" si="4"/>
        <v>1610320</v>
      </c>
      <c r="BR37" s="49">
        <f t="shared" si="4"/>
        <v>825610</v>
      </c>
      <c r="BS37" s="49">
        <f t="shared" si="4"/>
        <v>0</v>
      </c>
      <c r="BT37" s="49">
        <f t="shared" si="4"/>
        <v>784710</v>
      </c>
      <c r="BU37" s="49">
        <f t="shared" si="4"/>
        <v>0</v>
      </c>
      <c r="BV37" s="48">
        <v>0</v>
      </c>
      <c r="BW37" s="49">
        <v>0</v>
      </c>
      <c r="BX37" s="49">
        <v>0</v>
      </c>
      <c r="BY37" s="49">
        <v>0</v>
      </c>
      <c r="BZ37" s="49">
        <v>0</v>
      </c>
      <c r="CA37" s="49">
        <v>0</v>
      </c>
      <c r="CB37" s="49">
        <f t="shared" si="5"/>
        <v>1053</v>
      </c>
      <c r="CC37" s="49">
        <f t="shared" si="6"/>
        <v>50600620</v>
      </c>
      <c r="CD37" s="49">
        <f t="shared" si="6"/>
        <v>44193244</v>
      </c>
      <c r="CE37" s="49">
        <f t="shared" si="6"/>
        <v>1662715</v>
      </c>
      <c r="CF37" s="49">
        <f t="shared" si="6"/>
        <v>4701555</v>
      </c>
      <c r="CG37" s="49">
        <f t="shared" si="6"/>
        <v>43106</v>
      </c>
      <c r="CH37" s="44"/>
      <c r="CI37" s="44"/>
      <c r="CJ37" s="44"/>
      <c r="CK37" s="44"/>
      <c r="CL37" s="44"/>
      <c r="CM37" s="44"/>
      <c r="CN37" s="50">
        <v>10</v>
      </c>
      <c r="CO37" s="49">
        <v>55078</v>
      </c>
      <c r="CP37" s="49">
        <v>48360</v>
      </c>
      <c r="CQ37" s="49">
        <v>0</v>
      </c>
      <c r="CR37" s="49">
        <v>6718</v>
      </c>
      <c r="CS37" s="49">
        <v>0</v>
      </c>
      <c r="CT37" s="49">
        <v>0</v>
      </c>
      <c r="CU37" s="49">
        <v>0</v>
      </c>
      <c r="CV37" s="49">
        <v>0</v>
      </c>
      <c r="CW37" s="49">
        <v>0</v>
      </c>
      <c r="CX37" s="49">
        <v>0</v>
      </c>
      <c r="CY37" s="49">
        <v>0</v>
      </c>
      <c r="CZ37" s="49">
        <v>0</v>
      </c>
      <c r="DA37" s="49">
        <v>0</v>
      </c>
      <c r="DB37" s="49">
        <v>0</v>
      </c>
      <c r="DC37" s="49">
        <v>0</v>
      </c>
      <c r="DD37" s="49">
        <v>0</v>
      </c>
      <c r="DE37" s="49">
        <v>0</v>
      </c>
      <c r="DF37" s="48">
        <f t="shared" si="7"/>
        <v>10</v>
      </c>
      <c r="DG37" s="49">
        <f t="shared" si="7"/>
        <v>55078</v>
      </c>
      <c r="DH37" s="49">
        <f t="shared" si="7"/>
        <v>48360</v>
      </c>
      <c r="DI37" s="49">
        <f t="shared" si="7"/>
        <v>0</v>
      </c>
      <c r="DJ37" s="49">
        <f t="shared" si="7"/>
        <v>6718</v>
      </c>
      <c r="DK37" s="49">
        <f t="shared" si="7"/>
        <v>0</v>
      </c>
      <c r="DL37" s="49">
        <f t="shared" si="8"/>
        <v>1063</v>
      </c>
      <c r="DM37" s="49">
        <f t="shared" si="8"/>
        <v>50655698</v>
      </c>
      <c r="DN37" s="49">
        <f t="shared" si="8"/>
        <v>44241604</v>
      </c>
      <c r="DO37" s="49">
        <f t="shared" si="8"/>
        <v>1662715</v>
      </c>
      <c r="DP37" s="49">
        <f t="shared" si="8"/>
        <v>4708273</v>
      </c>
      <c r="DQ37" s="49">
        <f t="shared" si="8"/>
        <v>43106</v>
      </c>
      <c r="DR37" s="49">
        <v>32</v>
      </c>
      <c r="DS37" s="49">
        <v>10</v>
      </c>
      <c r="DT37" s="49">
        <v>42</v>
      </c>
      <c r="DU37" s="49">
        <v>0</v>
      </c>
      <c r="DV37" s="49">
        <v>0</v>
      </c>
      <c r="DX37" s="49">
        <v>10</v>
      </c>
      <c r="DY37" s="49">
        <v>55078</v>
      </c>
      <c r="DZ37" s="49">
        <v>2</v>
      </c>
      <c r="EA37" s="49">
        <v>18680</v>
      </c>
      <c r="EB37" s="49">
        <v>0</v>
      </c>
      <c r="EC37" s="49">
        <v>0</v>
      </c>
      <c r="ED37" s="49">
        <v>3</v>
      </c>
      <c r="EE37" s="49">
        <v>90231</v>
      </c>
      <c r="EF37" s="49">
        <v>0</v>
      </c>
      <c r="EG37" s="49">
        <v>0</v>
      </c>
      <c r="EH37" s="49">
        <v>0</v>
      </c>
      <c r="EI37" s="49">
        <v>0</v>
      </c>
      <c r="EJ37" s="49">
        <v>0</v>
      </c>
      <c r="EK37" s="49">
        <v>0</v>
      </c>
      <c r="EL37" s="49">
        <v>0</v>
      </c>
      <c r="EM37" s="49">
        <v>0</v>
      </c>
      <c r="EN37" s="49">
        <f t="shared" si="9"/>
        <v>15</v>
      </c>
      <c r="EO37" s="49">
        <f t="shared" si="10"/>
        <v>163989</v>
      </c>
      <c r="EQ37" s="49">
        <f t="shared" si="11"/>
        <v>1068</v>
      </c>
      <c r="ER37" s="49">
        <f t="shared" si="12"/>
        <v>50764609</v>
      </c>
      <c r="ET37" s="16" t="s">
        <v>76</v>
      </c>
      <c r="EU37" s="37">
        <v>58</v>
      </c>
      <c r="EW37" s="59">
        <f t="shared" si="14"/>
        <v>875252</v>
      </c>
      <c r="EX37" s="46">
        <f t="shared" si="15"/>
        <v>38</v>
      </c>
      <c r="EY37" s="59">
        <f t="shared" si="16"/>
        <v>33733260</v>
      </c>
      <c r="EZ37" s="59">
        <f t="shared" si="17"/>
        <v>12655270</v>
      </c>
      <c r="FA37" s="59">
        <f t="shared" si="13"/>
        <v>4376079</v>
      </c>
      <c r="FB37" s="59">
        <f t="shared" si="18"/>
        <v>581608</v>
      </c>
      <c r="FC37" s="59">
        <f t="shared" si="19"/>
        <v>24</v>
      </c>
      <c r="FD37" s="59">
        <f t="shared" si="20"/>
        <v>218194</v>
      </c>
      <c r="FE37" s="46">
        <f t="shared" si="21"/>
        <v>36</v>
      </c>
    </row>
    <row r="38" spans="1:161" s="46" customFormat="1" ht="15.95" customHeight="1" x14ac:dyDescent="0.15">
      <c r="A38" s="40" t="s">
        <v>130</v>
      </c>
      <c r="B38" s="48">
        <v>176</v>
      </c>
      <c r="C38" s="49">
        <v>101650040</v>
      </c>
      <c r="D38" s="49">
        <v>91485029</v>
      </c>
      <c r="E38" s="49">
        <v>5922097</v>
      </c>
      <c r="F38" s="49">
        <v>4180414</v>
      </c>
      <c r="G38" s="49">
        <v>62500</v>
      </c>
      <c r="H38" s="49">
        <v>2052</v>
      </c>
      <c r="I38" s="49">
        <v>31555880</v>
      </c>
      <c r="J38" s="49">
        <v>28394066</v>
      </c>
      <c r="K38" s="49">
        <v>64715</v>
      </c>
      <c r="L38" s="49">
        <v>3096660</v>
      </c>
      <c r="M38" s="49">
        <v>439</v>
      </c>
      <c r="N38" s="49">
        <f t="shared" si="0"/>
        <v>2228</v>
      </c>
      <c r="O38" s="49">
        <f t="shared" si="0"/>
        <v>133205920</v>
      </c>
      <c r="P38" s="49">
        <f t="shared" si="0"/>
        <v>119879095</v>
      </c>
      <c r="Q38" s="49">
        <f t="shared" si="0"/>
        <v>5986812</v>
      </c>
      <c r="R38" s="49">
        <f t="shared" si="0"/>
        <v>7277074</v>
      </c>
      <c r="S38" s="49">
        <f t="shared" si="0"/>
        <v>62939</v>
      </c>
      <c r="T38" s="48">
        <v>0</v>
      </c>
      <c r="U38" s="49">
        <v>0</v>
      </c>
      <c r="V38" s="49">
        <v>0</v>
      </c>
      <c r="W38" s="49">
        <v>0</v>
      </c>
      <c r="X38" s="49">
        <v>0</v>
      </c>
      <c r="Y38" s="49">
        <v>0</v>
      </c>
      <c r="Z38" s="49">
        <v>166</v>
      </c>
      <c r="AA38" s="49">
        <v>2212570</v>
      </c>
      <c r="AB38" s="49">
        <v>1988725</v>
      </c>
      <c r="AC38" s="49">
        <v>0</v>
      </c>
      <c r="AD38" s="49">
        <v>223845</v>
      </c>
      <c r="AE38" s="49">
        <v>0</v>
      </c>
      <c r="AF38" s="49">
        <f t="shared" si="1"/>
        <v>166</v>
      </c>
      <c r="AG38" s="49">
        <f t="shared" si="1"/>
        <v>2212570</v>
      </c>
      <c r="AH38" s="49">
        <f t="shared" si="1"/>
        <v>1988725</v>
      </c>
      <c r="AI38" s="49">
        <f t="shared" si="1"/>
        <v>0</v>
      </c>
      <c r="AJ38" s="49">
        <f t="shared" si="1"/>
        <v>223845</v>
      </c>
      <c r="AK38" s="49">
        <f t="shared" si="1"/>
        <v>0</v>
      </c>
      <c r="AL38" s="48">
        <f t="shared" si="2"/>
        <v>2394</v>
      </c>
      <c r="AM38" s="49">
        <f t="shared" si="2"/>
        <v>135418490</v>
      </c>
      <c r="AN38" s="49">
        <f t="shared" si="2"/>
        <v>121867820</v>
      </c>
      <c r="AO38" s="49">
        <f t="shared" si="2"/>
        <v>5986812</v>
      </c>
      <c r="AP38" s="49">
        <f t="shared" si="2"/>
        <v>7500919</v>
      </c>
      <c r="AQ38" s="49">
        <f t="shared" si="2"/>
        <v>62939</v>
      </c>
      <c r="AR38" s="49">
        <v>540</v>
      </c>
      <c r="AS38" s="49">
        <v>7311260</v>
      </c>
      <c r="AT38" s="49">
        <v>6580134</v>
      </c>
      <c r="AU38" s="49">
        <v>3743</v>
      </c>
      <c r="AV38" s="49">
        <v>712830</v>
      </c>
      <c r="AW38" s="49">
        <v>14553</v>
      </c>
      <c r="AX38" s="49">
        <f t="shared" si="3"/>
        <v>2934</v>
      </c>
      <c r="AY38" s="49">
        <f t="shared" si="3"/>
        <v>142729750</v>
      </c>
      <c r="AZ38" s="49">
        <f t="shared" si="3"/>
        <v>128447954</v>
      </c>
      <c r="BA38" s="49">
        <f t="shared" si="3"/>
        <v>5990555</v>
      </c>
      <c r="BB38" s="49">
        <f t="shared" si="3"/>
        <v>8213749</v>
      </c>
      <c r="BC38" s="49">
        <f t="shared" si="3"/>
        <v>77492</v>
      </c>
      <c r="BD38" s="48">
        <v>172</v>
      </c>
      <c r="BE38" s="49">
        <v>6209075</v>
      </c>
      <c r="BF38" s="49">
        <v>3696695</v>
      </c>
      <c r="BG38" s="49">
        <v>0</v>
      </c>
      <c r="BH38" s="49">
        <v>2512380</v>
      </c>
      <c r="BI38" s="49">
        <v>0</v>
      </c>
      <c r="BJ38" s="49">
        <v>0</v>
      </c>
      <c r="BK38" s="49">
        <v>0</v>
      </c>
      <c r="BL38" s="49">
        <v>0</v>
      </c>
      <c r="BM38" s="49">
        <v>0</v>
      </c>
      <c r="BN38" s="49">
        <v>0</v>
      </c>
      <c r="BO38" s="49">
        <v>0</v>
      </c>
      <c r="BP38" s="49">
        <f t="shared" si="4"/>
        <v>172</v>
      </c>
      <c r="BQ38" s="49">
        <f t="shared" si="4"/>
        <v>6209075</v>
      </c>
      <c r="BR38" s="49">
        <f t="shared" si="4"/>
        <v>3696695</v>
      </c>
      <c r="BS38" s="49">
        <f t="shared" si="4"/>
        <v>0</v>
      </c>
      <c r="BT38" s="49">
        <f t="shared" si="4"/>
        <v>2512380</v>
      </c>
      <c r="BU38" s="49">
        <f t="shared" si="4"/>
        <v>0</v>
      </c>
      <c r="BV38" s="48">
        <v>0</v>
      </c>
      <c r="BW38" s="49">
        <v>0</v>
      </c>
      <c r="BX38" s="49">
        <v>0</v>
      </c>
      <c r="BY38" s="49">
        <v>0</v>
      </c>
      <c r="BZ38" s="49">
        <v>0</v>
      </c>
      <c r="CA38" s="49">
        <v>0</v>
      </c>
      <c r="CB38" s="49">
        <f t="shared" si="5"/>
        <v>2934</v>
      </c>
      <c r="CC38" s="49">
        <f t="shared" si="6"/>
        <v>148938825</v>
      </c>
      <c r="CD38" s="49">
        <f t="shared" si="6"/>
        <v>132144649</v>
      </c>
      <c r="CE38" s="49">
        <f t="shared" si="6"/>
        <v>5990555</v>
      </c>
      <c r="CF38" s="49">
        <f t="shared" si="6"/>
        <v>10726129</v>
      </c>
      <c r="CG38" s="49">
        <f t="shared" si="6"/>
        <v>77492</v>
      </c>
      <c r="CH38" s="44"/>
      <c r="CI38" s="44"/>
      <c r="CJ38" s="44"/>
      <c r="CK38" s="44"/>
      <c r="CL38" s="44"/>
      <c r="CM38" s="44"/>
      <c r="CN38" s="50">
        <v>0</v>
      </c>
      <c r="CO38" s="49">
        <v>0</v>
      </c>
      <c r="CP38" s="49">
        <v>0</v>
      </c>
      <c r="CQ38" s="49">
        <v>0</v>
      </c>
      <c r="CR38" s="49">
        <v>0</v>
      </c>
      <c r="CS38" s="49">
        <v>0</v>
      </c>
      <c r="CT38" s="49">
        <v>0</v>
      </c>
      <c r="CU38" s="49">
        <v>0</v>
      </c>
      <c r="CV38" s="49">
        <v>0</v>
      </c>
      <c r="CW38" s="49">
        <v>0</v>
      </c>
      <c r="CX38" s="49">
        <v>0</v>
      </c>
      <c r="CY38" s="49">
        <v>0</v>
      </c>
      <c r="CZ38" s="49">
        <v>0</v>
      </c>
      <c r="DA38" s="49">
        <v>0</v>
      </c>
      <c r="DB38" s="49">
        <v>0</v>
      </c>
      <c r="DC38" s="49">
        <v>0</v>
      </c>
      <c r="DD38" s="49">
        <v>0</v>
      </c>
      <c r="DE38" s="49">
        <v>0</v>
      </c>
      <c r="DF38" s="48">
        <f t="shared" si="7"/>
        <v>0</v>
      </c>
      <c r="DG38" s="49">
        <f t="shared" si="7"/>
        <v>0</v>
      </c>
      <c r="DH38" s="49">
        <f t="shared" si="7"/>
        <v>0</v>
      </c>
      <c r="DI38" s="49">
        <f t="shared" si="7"/>
        <v>0</v>
      </c>
      <c r="DJ38" s="49">
        <f t="shared" si="7"/>
        <v>0</v>
      </c>
      <c r="DK38" s="49">
        <f t="shared" si="7"/>
        <v>0</v>
      </c>
      <c r="DL38" s="49">
        <f t="shared" si="8"/>
        <v>2934</v>
      </c>
      <c r="DM38" s="49">
        <f t="shared" si="8"/>
        <v>148938825</v>
      </c>
      <c r="DN38" s="49">
        <f t="shared" si="8"/>
        <v>132144649</v>
      </c>
      <c r="DO38" s="49">
        <f t="shared" si="8"/>
        <v>5990555</v>
      </c>
      <c r="DP38" s="49">
        <f t="shared" si="8"/>
        <v>10726129</v>
      </c>
      <c r="DQ38" s="49">
        <f t="shared" si="8"/>
        <v>77492</v>
      </c>
      <c r="DR38" s="49">
        <v>138</v>
      </c>
      <c r="DS38" s="49">
        <v>8</v>
      </c>
      <c r="DT38" s="49">
        <v>146</v>
      </c>
      <c r="DU38" s="49">
        <v>4</v>
      </c>
      <c r="DV38" s="49">
        <v>12</v>
      </c>
      <c r="DX38" s="49">
        <v>0</v>
      </c>
      <c r="DY38" s="49">
        <v>0</v>
      </c>
      <c r="DZ38" s="49">
        <v>0</v>
      </c>
      <c r="EA38" s="49">
        <v>0</v>
      </c>
      <c r="EB38" s="49">
        <v>0</v>
      </c>
      <c r="EC38" s="49">
        <v>0</v>
      </c>
      <c r="ED38" s="49">
        <v>0</v>
      </c>
      <c r="EE38" s="49">
        <v>0</v>
      </c>
      <c r="EF38" s="49">
        <v>0</v>
      </c>
      <c r="EG38" s="49">
        <v>0</v>
      </c>
      <c r="EH38" s="49">
        <v>0</v>
      </c>
      <c r="EI38" s="49">
        <v>0</v>
      </c>
      <c r="EJ38" s="49">
        <v>0</v>
      </c>
      <c r="EK38" s="49">
        <v>0</v>
      </c>
      <c r="EL38" s="49">
        <v>0</v>
      </c>
      <c r="EM38" s="49">
        <v>0</v>
      </c>
      <c r="EN38" s="49">
        <f t="shared" si="9"/>
        <v>0</v>
      </c>
      <c r="EO38" s="49">
        <f t="shared" si="10"/>
        <v>0</v>
      </c>
      <c r="EQ38" s="49">
        <f t="shared" si="11"/>
        <v>2934</v>
      </c>
      <c r="ER38" s="49">
        <f t="shared" si="12"/>
        <v>148938825</v>
      </c>
      <c r="ET38" s="16" t="s">
        <v>77</v>
      </c>
      <c r="EU38" s="37">
        <v>182</v>
      </c>
      <c r="EW38" s="59">
        <f t="shared" si="14"/>
        <v>818345</v>
      </c>
      <c r="EX38" s="46">
        <f t="shared" si="15"/>
        <v>41</v>
      </c>
      <c r="EY38" s="59">
        <f t="shared" si="16"/>
        <v>101650040</v>
      </c>
      <c r="EZ38" s="59">
        <f t="shared" si="17"/>
        <v>33768450</v>
      </c>
      <c r="FA38" s="59">
        <f t="shared" si="13"/>
        <v>13520335</v>
      </c>
      <c r="FB38" s="59">
        <f t="shared" si="18"/>
        <v>558517</v>
      </c>
      <c r="FC38" s="59">
        <f t="shared" si="19"/>
        <v>29</v>
      </c>
      <c r="FD38" s="59">
        <f t="shared" si="20"/>
        <v>185541</v>
      </c>
      <c r="FE38" s="46">
        <f t="shared" si="21"/>
        <v>41</v>
      </c>
    </row>
    <row r="39" spans="1:161" s="46" customFormat="1" ht="15.95" customHeight="1" x14ac:dyDescent="0.15">
      <c r="A39" s="40" t="s">
        <v>131</v>
      </c>
      <c r="B39" s="48">
        <v>279</v>
      </c>
      <c r="C39" s="49">
        <v>175194740</v>
      </c>
      <c r="D39" s="49">
        <v>157637975</v>
      </c>
      <c r="E39" s="49">
        <v>10970024</v>
      </c>
      <c r="F39" s="49">
        <v>6586741</v>
      </c>
      <c r="G39" s="49">
        <v>0</v>
      </c>
      <c r="H39" s="49">
        <v>2885</v>
      </c>
      <c r="I39" s="49">
        <v>41504240</v>
      </c>
      <c r="J39" s="49">
        <v>37246014</v>
      </c>
      <c r="K39" s="49">
        <v>330026</v>
      </c>
      <c r="L39" s="49">
        <v>3845649</v>
      </c>
      <c r="M39" s="49">
        <v>82551</v>
      </c>
      <c r="N39" s="49">
        <f t="shared" si="0"/>
        <v>3164</v>
      </c>
      <c r="O39" s="49">
        <f t="shared" si="0"/>
        <v>216698980</v>
      </c>
      <c r="P39" s="49">
        <f t="shared" si="0"/>
        <v>194883989</v>
      </c>
      <c r="Q39" s="49">
        <f t="shared" si="0"/>
        <v>11300050</v>
      </c>
      <c r="R39" s="49">
        <f t="shared" si="0"/>
        <v>10432390</v>
      </c>
      <c r="S39" s="49">
        <f t="shared" si="0"/>
        <v>82551</v>
      </c>
      <c r="T39" s="48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282</v>
      </c>
      <c r="AA39" s="49">
        <v>4278880</v>
      </c>
      <c r="AB39" s="49">
        <v>3845884</v>
      </c>
      <c r="AC39" s="49">
        <v>1479</v>
      </c>
      <c r="AD39" s="49">
        <v>431517</v>
      </c>
      <c r="AE39" s="49">
        <v>0</v>
      </c>
      <c r="AF39" s="49">
        <f t="shared" si="1"/>
        <v>282</v>
      </c>
      <c r="AG39" s="49">
        <f t="shared" si="1"/>
        <v>4278880</v>
      </c>
      <c r="AH39" s="49">
        <f t="shared" si="1"/>
        <v>3845884</v>
      </c>
      <c r="AI39" s="49">
        <f t="shared" si="1"/>
        <v>1479</v>
      </c>
      <c r="AJ39" s="49">
        <f t="shared" si="1"/>
        <v>431517</v>
      </c>
      <c r="AK39" s="49">
        <f t="shared" si="1"/>
        <v>0</v>
      </c>
      <c r="AL39" s="48">
        <f t="shared" si="2"/>
        <v>3446</v>
      </c>
      <c r="AM39" s="49">
        <f t="shared" si="2"/>
        <v>220977860</v>
      </c>
      <c r="AN39" s="49">
        <f t="shared" si="2"/>
        <v>198729873</v>
      </c>
      <c r="AO39" s="49">
        <f t="shared" si="2"/>
        <v>11301529</v>
      </c>
      <c r="AP39" s="49">
        <f t="shared" si="2"/>
        <v>10863907</v>
      </c>
      <c r="AQ39" s="49">
        <f t="shared" si="2"/>
        <v>82551</v>
      </c>
      <c r="AR39" s="49">
        <v>803</v>
      </c>
      <c r="AS39" s="49">
        <v>11610300</v>
      </c>
      <c r="AT39" s="49">
        <v>10384248</v>
      </c>
      <c r="AU39" s="49">
        <v>190480</v>
      </c>
      <c r="AV39" s="49">
        <v>1008224</v>
      </c>
      <c r="AW39" s="49">
        <v>27348</v>
      </c>
      <c r="AX39" s="49">
        <f t="shared" si="3"/>
        <v>4249</v>
      </c>
      <c r="AY39" s="49">
        <f t="shared" si="3"/>
        <v>232588160</v>
      </c>
      <c r="AZ39" s="49">
        <f t="shared" si="3"/>
        <v>209114121</v>
      </c>
      <c r="BA39" s="49">
        <f t="shared" si="3"/>
        <v>11492009</v>
      </c>
      <c r="BB39" s="49">
        <f t="shared" si="3"/>
        <v>11872131</v>
      </c>
      <c r="BC39" s="49">
        <f t="shared" si="3"/>
        <v>109899</v>
      </c>
      <c r="BD39" s="48">
        <v>264</v>
      </c>
      <c r="BE39" s="49">
        <v>8101627</v>
      </c>
      <c r="BF39" s="49">
        <v>4801137</v>
      </c>
      <c r="BG39" s="49">
        <v>0</v>
      </c>
      <c r="BH39" s="49">
        <v>3300490</v>
      </c>
      <c r="BI39" s="49">
        <v>0</v>
      </c>
      <c r="BJ39" s="49">
        <v>0</v>
      </c>
      <c r="BK39" s="49">
        <v>0</v>
      </c>
      <c r="BL39" s="49">
        <v>0</v>
      </c>
      <c r="BM39" s="49">
        <v>0</v>
      </c>
      <c r="BN39" s="49">
        <v>0</v>
      </c>
      <c r="BO39" s="49">
        <v>0</v>
      </c>
      <c r="BP39" s="49">
        <f t="shared" si="4"/>
        <v>264</v>
      </c>
      <c r="BQ39" s="49">
        <f t="shared" si="4"/>
        <v>8101627</v>
      </c>
      <c r="BR39" s="49">
        <f t="shared" si="4"/>
        <v>4801137</v>
      </c>
      <c r="BS39" s="49">
        <f t="shared" si="4"/>
        <v>0</v>
      </c>
      <c r="BT39" s="49">
        <f t="shared" si="4"/>
        <v>3300490</v>
      </c>
      <c r="BU39" s="49">
        <f t="shared" si="4"/>
        <v>0</v>
      </c>
      <c r="BV39" s="48">
        <v>3</v>
      </c>
      <c r="BW39" s="49">
        <v>512120</v>
      </c>
      <c r="BX39" s="49">
        <v>460908</v>
      </c>
      <c r="BY39" s="49">
        <v>27212</v>
      </c>
      <c r="BZ39" s="49">
        <v>24000</v>
      </c>
      <c r="CA39" s="49">
        <v>0</v>
      </c>
      <c r="CB39" s="49">
        <f t="shared" si="5"/>
        <v>4252</v>
      </c>
      <c r="CC39" s="49">
        <f t="shared" si="6"/>
        <v>241201907</v>
      </c>
      <c r="CD39" s="49">
        <f t="shared" si="6"/>
        <v>214376166</v>
      </c>
      <c r="CE39" s="49">
        <f t="shared" si="6"/>
        <v>11519221</v>
      </c>
      <c r="CF39" s="49">
        <f t="shared" si="6"/>
        <v>15196621</v>
      </c>
      <c r="CG39" s="49">
        <f t="shared" si="6"/>
        <v>109899</v>
      </c>
      <c r="CH39" s="44"/>
      <c r="CI39" s="44"/>
      <c r="CJ39" s="44"/>
      <c r="CK39" s="44"/>
      <c r="CL39" s="44"/>
      <c r="CM39" s="44"/>
      <c r="CN39" s="50">
        <v>3</v>
      </c>
      <c r="CO39" s="49">
        <v>9040</v>
      </c>
      <c r="CP39" s="49">
        <v>8136</v>
      </c>
      <c r="CQ39" s="49">
        <v>0</v>
      </c>
      <c r="CR39" s="49">
        <v>904</v>
      </c>
      <c r="CS39" s="49">
        <v>0</v>
      </c>
      <c r="CT39" s="49">
        <v>0</v>
      </c>
      <c r="CU39" s="49">
        <v>0</v>
      </c>
      <c r="CV39" s="49">
        <v>0</v>
      </c>
      <c r="CW39" s="49">
        <v>0</v>
      </c>
      <c r="CX39" s="49">
        <v>0</v>
      </c>
      <c r="CY39" s="49">
        <v>0</v>
      </c>
      <c r="CZ39" s="49">
        <v>0</v>
      </c>
      <c r="DA39" s="49">
        <v>0</v>
      </c>
      <c r="DB39" s="49">
        <v>0</v>
      </c>
      <c r="DC39" s="49">
        <v>0</v>
      </c>
      <c r="DD39" s="49">
        <v>0</v>
      </c>
      <c r="DE39" s="49">
        <v>0</v>
      </c>
      <c r="DF39" s="48">
        <f t="shared" si="7"/>
        <v>3</v>
      </c>
      <c r="DG39" s="49">
        <f t="shared" si="7"/>
        <v>9040</v>
      </c>
      <c r="DH39" s="49">
        <f t="shared" si="7"/>
        <v>8136</v>
      </c>
      <c r="DI39" s="49">
        <f t="shared" si="7"/>
        <v>0</v>
      </c>
      <c r="DJ39" s="49">
        <f t="shared" si="7"/>
        <v>904</v>
      </c>
      <c r="DK39" s="49">
        <f t="shared" si="7"/>
        <v>0</v>
      </c>
      <c r="DL39" s="49">
        <f t="shared" si="8"/>
        <v>4255</v>
      </c>
      <c r="DM39" s="49">
        <f t="shared" si="8"/>
        <v>241210947</v>
      </c>
      <c r="DN39" s="49">
        <f t="shared" si="8"/>
        <v>214384302</v>
      </c>
      <c r="DO39" s="49">
        <f t="shared" si="8"/>
        <v>11519221</v>
      </c>
      <c r="DP39" s="49">
        <f t="shared" si="8"/>
        <v>15197525</v>
      </c>
      <c r="DQ39" s="49">
        <f t="shared" si="8"/>
        <v>109899</v>
      </c>
      <c r="DR39" s="49">
        <v>216</v>
      </c>
      <c r="DS39" s="49">
        <v>35</v>
      </c>
      <c r="DT39" s="49">
        <v>251</v>
      </c>
      <c r="DU39" s="49">
        <v>14</v>
      </c>
      <c r="DV39" s="49">
        <v>13</v>
      </c>
      <c r="DX39" s="49">
        <v>3</v>
      </c>
      <c r="DY39" s="49">
        <v>9040</v>
      </c>
      <c r="DZ39" s="49">
        <v>0</v>
      </c>
      <c r="EA39" s="49">
        <v>0</v>
      </c>
      <c r="EB39" s="49">
        <v>8</v>
      </c>
      <c r="EC39" s="49">
        <v>175140</v>
      </c>
      <c r="ED39" s="49">
        <v>8</v>
      </c>
      <c r="EE39" s="49">
        <v>254608</v>
      </c>
      <c r="EF39" s="49">
        <v>0</v>
      </c>
      <c r="EG39" s="49">
        <v>0</v>
      </c>
      <c r="EH39" s="49">
        <v>0</v>
      </c>
      <c r="EI39" s="49">
        <v>0</v>
      </c>
      <c r="EJ39" s="49">
        <v>0</v>
      </c>
      <c r="EK39" s="49">
        <v>0</v>
      </c>
      <c r="EL39" s="49">
        <v>0</v>
      </c>
      <c r="EM39" s="49">
        <v>0</v>
      </c>
      <c r="EN39" s="49">
        <f t="shared" si="9"/>
        <v>19</v>
      </c>
      <c r="EO39" s="49">
        <f t="shared" si="10"/>
        <v>438788</v>
      </c>
      <c r="EQ39" s="49">
        <f t="shared" si="11"/>
        <v>4271</v>
      </c>
      <c r="ER39" s="49">
        <f t="shared" si="12"/>
        <v>241640695</v>
      </c>
      <c r="ET39" s="16" t="s">
        <v>78</v>
      </c>
      <c r="EU39" s="37">
        <v>234</v>
      </c>
      <c r="EW39" s="59">
        <f t="shared" si="14"/>
        <v>1032653</v>
      </c>
      <c r="EX39" s="46">
        <f t="shared" si="15"/>
        <v>18</v>
      </c>
      <c r="EY39" s="59">
        <f t="shared" si="16"/>
        <v>175194740</v>
      </c>
      <c r="EZ39" s="59">
        <f t="shared" si="17"/>
        <v>45783120</v>
      </c>
      <c r="FA39" s="59">
        <f t="shared" si="13"/>
        <v>20662835</v>
      </c>
      <c r="FB39" s="59">
        <f t="shared" si="18"/>
        <v>748695</v>
      </c>
      <c r="FC39" s="59">
        <f t="shared" si="19"/>
        <v>3</v>
      </c>
      <c r="FD39" s="59">
        <f t="shared" si="20"/>
        <v>195654</v>
      </c>
      <c r="FE39" s="46">
        <f t="shared" si="21"/>
        <v>39</v>
      </c>
    </row>
    <row r="40" spans="1:161" s="46" customFormat="1" ht="15.95" customHeight="1" x14ac:dyDescent="0.15">
      <c r="A40" s="40" t="s">
        <v>41</v>
      </c>
      <c r="B40" s="48">
        <v>1281</v>
      </c>
      <c r="C40" s="49">
        <v>683217010</v>
      </c>
      <c r="D40" s="49">
        <v>612393010</v>
      </c>
      <c r="E40" s="49">
        <v>39669079</v>
      </c>
      <c r="F40" s="49">
        <v>30165453</v>
      </c>
      <c r="G40" s="49">
        <v>989468</v>
      </c>
      <c r="H40" s="49">
        <v>12383</v>
      </c>
      <c r="I40" s="49">
        <v>211847810</v>
      </c>
      <c r="J40" s="49">
        <v>189690225</v>
      </c>
      <c r="K40" s="49">
        <v>4694138</v>
      </c>
      <c r="L40" s="49">
        <v>16150673</v>
      </c>
      <c r="M40" s="49">
        <v>1312774</v>
      </c>
      <c r="N40" s="49">
        <f t="shared" si="0"/>
        <v>13664</v>
      </c>
      <c r="O40" s="49">
        <f t="shared" si="0"/>
        <v>895064820</v>
      </c>
      <c r="P40" s="49">
        <f t="shared" si="0"/>
        <v>802083235</v>
      </c>
      <c r="Q40" s="49">
        <f t="shared" si="0"/>
        <v>44363217</v>
      </c>
      <c r="R40" s="49">
        <f t="shared" si="0"/>
        <v>46316126</v>
      </c>
      <c r="S40" s="49">
        <f t="shared" si="0"/>
        <v>2302242</v>
      </c>
      <c r="T40" s="48">
        <v>1</v>
      </c>
      <c r="U40" s="49">
        <v>125900</v>
      </c>
      <c r="V40" s="49">
        <v>113310</v>
      </c>
      <c r="W40" s="49">
        <v>0</v>
      </c>
      <c r="X40" s="49">
        <v>12590</v>
      </c>
      <c r="Y40" s="49">
        <v>0</v>
      </c>
      <c r="Z40" s="49">
        <v>1009</v>
      </c>
      <c r="AA40" s="49">
        <v>14939420</v>
      </c>
      <c r="AB40" s="49">
        <v>13328796</v>
      </c>
      <c r="AC40" s="49">
        <v>-44885</v>
      </c>
      <c r="AD40" s="49">
        <v>1655509</v>
      </c>
      <c r="AE40" s="49">
        <v>0</v>
      </c>
      <c r="AF40" s="49">
        <f t="shared" si="1"/>
        <v>1010</v>
      </c>
      <c r="AG40" s="49">
        <f t="shared" si="1"/>
        <v>15065320</v>
      </c>
      <c r="AH40" s="49">
        <f t="shared" si="1"/>
        <v>13442106</v>
      </c>
      <c r="AI40" s="49">
        <f t="shared" si="1"/>
        <v>-44885</v>
      </c>
      <c r="AJ40" s="49">
        <f t="shared" si="1"/>
        <v>1668099</v>
      </c>
      <c r="AK40" s="49">
        <f t="shared" si="1"/>
        <v>0</v>
      </c>
      <c r="AL40" s="48">
        <f t="shared" si="2"/>
        <v>14674</v>
      </c>
      <c r="AM40" s="49">
        <f t="shared" si="2"/>
        <v>910130140</v>
      </c>
      <c r="AN40" s="49">
        <f t="shared" si="2"/>
        <v>815525341</v>
      </c>
      <c r="AO40" s="49">
        <f t="shared" si="2"/>
        <v>44318332</v>
      </c>
      <c r="AP40" s="49">
        <f t="shared" si="2"/>
        <v>47984225</v>
      </c>
      <c r="AQ40" s="49">
        <f t="shared" si="2"/>
        <v>2302242</v>
      </c>
      <c r="AR40" s="49">
        <v>10724</v>
      </c>
      <c r="AS40" s="49">
        <v>152992300</v>
      </c>
      <c r="AT40" s="49">
        <v>136864408</v>
      </c>
      <c r="AU40" s="49">
        <v>814412</v>
      </c>
      <c r="AV40" s="49">
        <v>14488218</v>
      </c>
      <c r="AW40" s="49">
        <v>825262</v>
      </c>
      <c r="AX40" s="49">
        <f t="shared" si="3"/>
        <v>25398</v>
      </c>
      <c r="AY40" s="49">
        <f t="shared" si="3"/>
        <v>1063122440</v>
      </c>
      <c r="AZ40" s="49">
        <f t="shared" si="3"/>
        <v>952389749</v>
      </c>
      <c r="BA40" s="49">
        <f t="shared" si="3"/>
        <v>45132744</v>
      </c>
      <c r="BB40" s="49">
        <f t="shared" si="3"/>
        <v>62472443</v>
      </c>
      <c r="BC40" s="49">
        <f t="shared" si="3"/>
        <v>3127504</v>
      </c>
      <c r="BD40" s="48">
        <v>1220</v>
      </c>
      <c r="BE40" s="49">
        <v>35625938</v>
      </c>
      <c r="BF40" s="49">
        <v>22726808</v>
      </c>
      <c r="BG40" s="49">
        <v>0</v>
      </c>
      <c r="BH40" s="49">
        <v>12896190</v>
      </c>
      <c r="BI40" s="49">
        <v>2940</v>
      </c>
      <c r="BJ40" s="49">
        <v>1</v>
      </c>
      <c r="BK40" s="49">
        <v>3350</v>
      </c>
      <c r="BL40" s="49">
        <v>2300</v>
      </c>
      <c r="BM40" s="49">
        <v>0</v>
      </c>
      <c r="BN40" s="49">
        <v>1050</v>
      </c>
      <c r="BO40" s="49">
        <v>0</v>
      </c>
      <c r="BP40" s="49">
        <f t="shared" si="4"/>
        <v>1221</v>
      </c>
      <c r="BQ40" s="49">
        <f t="shared" si="4"/>
        <v>35629288</v>
      </c>
      <c r="BR40" s="49">
        <f t="shared" si="4"/>
        <v>22729108</v>
      </c>
      <c r="BS40" s="49">
        <f t="shared" si="4"/>
        <v>0</v>
      </c>
      <c r="BT40" s="49">
        <f t="shared" si="4"/>
        <v>12897240</v>
      </c>
      <c r="BU40" s="49">
        <f t="shared" si="4"/>
        <v>2940</v>
      </c>
      <c r="BV40" s="48">
        <v>22</v>
      </c>
      <c r="BW40" s="49">
        <v>1799750</v>
      </c>
      <c r="BX40" s="49">
        <v>1619775</v>
      </c>
      <c r="BY40" s="49">
        <v>12746</v>
      </c>
      <c r="BZ40" s="49">
        <v>167229</v>
      </c>
      <c r="CA40" s="49">
        <v>0</v>
      </c>
      <c r="CB40" s="49">
        <f t="shared" si="5"/>
        <v>25420</v>
      </c>
      <c r="CC40" s="49">
        <f t="shared" si="6"/>
        <v>1100551478</v>
      </c>
      <c r="CD40" s="49">
        <f t="shared" si="6"/>
        <v>976738632</v>
      </c>
      <c r="CE40" s="49">
        <f t="shared" si="6"/>
        <v>45145490</v>
      </c>
      <c r="CF40" s="49">
        <f t="shared" si="6"/>
        <v>75536912</v>
      </c>
      <c r="CG40" s="49">
        <f t="shared" si="6"/>
        <v>3130444</v>
      </c>
      <c r="CH40" s="44"/>
      <c r="CI40" s="44"/>
      <c r="CJ40" s="44"/>
      <c r="CK40" s="44"/>
      <c r="CL40" s="44"/>
      <c r="CM40" s="44"/>
      <c r="CN40" s="50">
        <v>24</v>
      </c>
      <c r="CO40" s="49">
        <v>106736</v>
      </c>
      <c r="CP40" s="49">
        <v>96060</v>
      </c>
      <c r="CQ40" s="49">
        <v>0</v>
      </c>
      <c r="CR40" s="49">
        <v>10676</v>
      </c>
      <c r="CS40" s="49">
        <v>0</v>
      </c>
      <c r="CT40" s="49">
        <v>0</v>
      </c>
      <c r="CU40" s="49">
        <v>0</v>
      </c>
      <c r="CV40" s="49">
        <v>0</v>
      </c>
      <c r="CW40" s="49">
        <v>0</v>
      </c>
      <c r="CX40" s="49">
        <v>0</v>
      </c>
      <c r="CY40" s="49">
        <v>0</v>
      </c>
      <c r="CZ40" s="49">
        <v>0</v>
      </c>
      <c r="DA40" s="49">
        <v>0</v>
      </c>
      <c r="DB40" s="49">
        <v>0</v>
      </c>
      <c r="DC40" s="49">
        <v>0</v>
      </c>
      <c r="DD40" s="49">
        <v>0</v>
      </c>
      <c r="DE40" s="49">
        <v>0</v>
      </c>
      <c r="DF40" s="48">
        <f t="shared" si="7"/>
        <v>24</v>
      </c>
      <c r="DG40" s="49">
        <f t="shared" si="7"/>
        <v>106736</v>
      </c>
      <c r="DH40" s="49">
        <f t="shared" si="7"/>
        <v>96060</v>
      </c>
      <c r="DI40" s="49">
        <f t="shared" si="7"/>
        <v>0</v>
      </c>
      <c r="DJ40" s="49">
        <f t="shared" si="7"/>
        <v>10676</v>
      </c>
      <c r="DK40" s="49">
        <f t="shared" si="7"/>
        <v>0</v>
      </c>
      <c r="DL40" s="49">
        <f t="shared" si="8"/>
        <v>25444</v>
      </c>
      <c r="DM40" s="49">
        <f t="shared" si="8"/>
        <v>1100658214</v>
      </c>
      <c r="DN40" s="49">
        <f t="shared" si="8"/>
        <v>976834692</v>
      </c>
      <c r="DO40" s="49">
        <f t="shared" si="8"/>
        <v>45145490</v>
      </c>
      <c r="DP40" s="49">
        <f t="shared" si="8"/>
        <v>75547588</v>
      </c>
      <c r="DQ40" s="49">
        <f t="shared" si="8"/>
        <v>3130444</v>
      </c>
      <c r="DR40" s="49">
        <v>840</v>
      </c>
      <c r="DS40" s="49">
        <v>282</v>
      </c>
      <c r="DT40" s="49">
        <v>1122</v>
      </c>
      <c r="DU40" s="49">
        <v>218</v>
      </c>
      <c r="DV40" s="49">
        <v>16</v>
      </c>
      <c r="DX40" s="49">
        <v>24</v>
      </c>
      <c r="DY40" s="49">
        <v>106736</v>
      </c>
      <c r="DZ40" s="49">
        <v>247</v>
      </c>
      <c r="EA40" s="49">
        <v>3691320</v>
      </c>
      <c r="EB40" s="49">
        <v>117</v>
      </c>
      <c r="EC40" s="49">
        <v>1790215</v>
      </c>
      <c r="ED40" s="49">
        <v>38</v>
      </c>
      <c r="EE40" s="49">
        <v>1153234</v>
      </c>
      <c r="EF40" s="49">
        <v>8</v>
      </c>
      <c r="EG40" s="49">
        <v>69840</v>
      </c>
      <c r="EH40" s="49">
        <v>0</v>
      </c>
      <c r="EI40" s="49">
        <v>0</v>
      </c>
      <c r="EJ40" s="49">
        <v>0</v>
      </c>
      <c r="EK40" s="49">
        <v>0</v>
      </c>
      <c r="EL40" s="49">
        <v>0</v>
      </c>
      <c r="EM40" s="49">
        <v>0</v>
      </c>
      <c r="EN40" s="49">
        <f t="shared" si="9"/>
        <v>434</v>
      </c>
      <c r="EO40" s="49">
        <f t="shared" si="10"/>
        <v>6811345</v>
      </c>
      <c r="EQ40" s="49">
        <f t="shared" si="11"/>
        <v>25854</v>
      </c>
      <c r="ER40" s="49">
        <f t="shared" si="12"/>
        <v>1107362823</v>
      </c>
      <c r="ET40" s="16" t="s">
        <v>79</v>
      </c>
      <c r="EU40" s="37">
        <v>1214</v>
      </c>
      <c r="EW40" s="59">
        <f t="shared" si="14"/>
        <v>912160</v>
      </c>
      <c r="EX40" s="46">
        <f t="shared" si="15"/>
        <v>35</v>
      </c>
      <c r="EY40" s="59">
        <f t="shared" si="16"/>
        <v>683342910</v>
      </c>
      <c r="EZ40" s="59">
        <f t="shared" si="17"/>
        <v>226787230</v>
      </c>
      <c r="FA40" s="59">
        <f t="shared" si="13"/>
        <v>197232683</v>
      </c>
      <c r="FB40" s="59">
        <f t="shared" si="18"/>
        <v>562885</v>
      </c>
      <c r="FC40" s="59">
        <f t="shared" si="19"/>
        <v>28</v>
      </c>
      <c r="FD40" s="59">
        <f t="shared" si="20"/>
        <v>186810</v>
      </c>
      <c r="FE40" s="46">
        <f t="shared" si="21"/>
        <v>40</v>
      </c>
    </row>
    <row r="41" spans="1:161" s="46" customFormat="1" ht="15.95" customHeight="1" x14ac:dyDescent="0.15">
      <c r="A41" s="40" t="s">
        <v>20</v>
      </c>
      <c r="B41" s="48">
        <v>3409</v>
      </c>
      <c r="C41" s="49">
        <v>1970899200</v>
      </c>
      <c r="D41" s="49">
        <v>1766141840</v>
      </c>
      <c r="E41" s="49">
        <v>117755168</v>
      </c>
      <c r="F41" s="49">
        <v>80747999</v>
      </c>
      <c r="G41" s="49">
        <v>6254193</v>
      </c>
      <c r="H41" s="49">
        <v>44100</v>
      </c>
      <c r="I41" s="49">
        <v>678332940</v>
      </c>
      <c r="J41" s="49">
        <v>604826470</v>
      </c>
      <c r="K41" s="49">
        <v>13891246</v>
      </c>
      <c r="L41" s="49">
        <v>56203270</v>
      </c>
      <c r="M41" s="49">
        <v>3411954</v>
      </c>
      <c r="N41" s="49">
        <f t="shared" si="0"/>
        <v>47509</v>
      </c>
      <c r="O41" s="49">
        <f t="shared" si="0"/>
        <v>2649232140</v>
      </c>
      <c r="P41" s="49">
        <f t="shared" si="0"/>
        <v>2370968310</v>
      </c>
      <c r="Q41" s="49">
        <f t="shared" si="0"/>
        <v>131646414</v>
      </c>
      <c r="R41" s="49">
        <f t="shared" si="0"/>
        <v>136951269</v>
      </c>
      <c r="S41" s="49">
        <f t="shared" si="0"/>
        <v>9666147</v>
      </c>
      <c r="T41" s="48">
        <v>3</v>
      </c>
      <c r="U41" s="49">
        <v>1146930</v>
      </c>
      <c r="V41" s="49">
        <v>1032237</v>
      </c>
      <c r="W41" s="49">
        <v>35783</v>
      </c>
      <c r="X41" s="49">
        <v>78910</v>
      </c>
      <c r="Y41" s="49">
        <v>0</v>
      </c>
      <c r="Z41" s="49">
        <v>3989</v>
      </c>
      <c r="AA41" s="49">
        <v>60503880</v>
      </c>
      <c r="AB41" s="49">
        <v>53821316</v>
      </c>
      <c r="AC41" s="49">
        <v>68556</v>
      </c>
      <c r="AD41" s="49">
        <v>6614008</v>
      </c>
      <c r="AE41" s="49">
        <v>0</v>
      </c>
      <c r="AF41" s="49">
        <f t="shared" si="1"/>
        <v>3992</v>
      </c>
      <c r="AG41" s="49">
        <f t="shared" si="1"/>
        <v>61650810</v>
      </c>
      <c r="AH41" s="49">
        <f t="shared" si="1"/>
        <v>54853553</v>
      </c>
      <c r="AI41" s="49">
        <f t="shared" si="1"/>
        <v>104339</v>
      </c>
      <c r="AJ41" s="49">
        <f t="shared" si="1"/>
        <v>6692918</v>
      </c>
      <c r="AK41" s="49">
        <f t="shared" si="1"/>
        <v>0</v>
      </c>
      <c r="AL41" s="48">
        <f t="shared" si="2"/>
        <v>51501</v>
      </c>
      <c r="AM41" s="49">
        <f t="shared" si="2"/>
        <v>2710882950</v>
      </c>
      <c r="AN41" s="49">
        <f t="shared" si="2"/>
        <v>2425821863</v>
      </c>
      <c r="AO41" s="49">
        <f t="shared" si="2"/>
        <v>131750753</v>
      </c>
      <c r="AP41" s="49">
        <f t="shared" si="2"/>
        <v>143644187</v>
      </c>
      <c r="AQ41" s="49">
        <f t="shared" si="2"/>
        <v>9666147</v>
      </c>
      <c r="AR41" s="49">
        <v>30787</v>
      </c>
      <c r="AS41" s="49">
        <v>368743660</v>
      </c>
      <c r="AT41" s="49">
        <v>329090622</v>
      </c>
      <c r="AU41" s="49">
        <v>913834</v>
      </c>
      <c r="AV41" s="49">
        <v>36843188</v>
      </c>
      <c r="AW41" s="49">
        <v>1896016</v>
      </c>
      <c r="AX41" s="49">
        <f t="shared" si="3"/>
        <v>82288</v>
      </c>
      <c r="AY41" s="49">
        <f t="shared" si="3"/>
        <v>3079626610</v>
      </c>
      <c r="AZ41" s="49">
        <f t="shared" si="3"/>
        <v>2754912485</v>
      </c>
      <c r="BA41" s="49">
        <f t="shared" si="3"/>
        <v>132664587</v>
      </c>
      <c r="BB41" s="49">
        <f t="shared" si="3"/>
        <v>180487375</v>
      </c>
      <c r="BC41" s="49">
        <f t="shared" si="3"/>
        <v>11562163</v>
      </c>
      <c r="BD41" s="48">
        <v>3316</v>
      </c>
      <c r="BE41" s="49">
        <v>113585571</v>
      </c>
      <c r="BF41" s="49">
        <v>73733321</v>
      </c>
      <c r="BG41" s="49">
        <v>0</v>
      </c>
      <c r="BH41" s="49">
        <v>39852250</v>
      </c>
      <c r="BI41" s="49">
        <v>0</v>
      </c>
      <c r="BJ41" s="49">
        <v>3</v>
      </c>
      <c r="BK41" s="49">
        <v>34250</v>
      </c>
      <c r="BL41" s="49">
        <v>12330</v>
      </c>
      <c r="BM41" s="49">
        <v>0</v>
      </c>
      <c r="BN41" s="49">
        <v>21920</v>
      </c>
      <c r="BO41" s="49">
        <v>0</v>
      </c>
      <c r="BP41" s="49">
        <f t="shared" si="4"/>
        <v>3319</v>
      </c>
      <c r="BQ41" s="49">
        <f t="shared" si="4"/>
        <v>113619821</v>
      </c>
      <c r="BR41" s="49">
        <f t="shared" si="4"/>
        <v>73745651</v>
      </c>
      <c r="BS41" s="49">
        <f t="shared" si="4"/>
        <v>0</v>
      </c>
      <c r="BT41" s="49">
        <f t="shared" si="4"/>
        <v>39874170</v>
      </c>
      <c r="BU41" s="49">
        <f t="shared" si="4"/>
        <v>0</v>
      </c>
      <c r="BV41" s="48">
        <v>76</v>
      </c>
      <c r="BW41" s="49">
        <v>6299840</v>
      </c>
      <c r="BX41" s="49">
        <v>5366054</v>
      </c>
      <c r="BY41" s="49">
        <v>237008</v>
      </c>
      <c r="BZ41" s="49">
        <v>354377</v>
      </c>
      <c r="CA41" s="49">
        <v>342401</v>
      </c>
      <c r="CB41" s="49">
        <f t="shared" si="5"/>
        <v>82364</v>
      </c>
      <c r="CC41" s="49">
        <f t="shared" si="6"/>
        <v>3199546271</v>
      </c>
      <c r="CD41" s="49">
        <f t="shared" si="6"/>
        <v>2834024190</v>
      </c>
      <c r="CE41" s="49">
        <f t="shared" si="6"/>
        <v>132901595</v>
      </c>
      <c r="CF41" s="49">
        <f t="shared" si="6"/>
        <v>220715922</v>
      </c>
      <c r="CG41" s="49">
        <f t="shared" si="6"/>
        <v>11904564</v>
      </c>
      <c r="CH41" s="44"/>
      <c r="CI41" s="44"/>
      <c r="CJ41" s="44"/>
      <c r="CK41" s="44"/>
      <c r="CL41" s="44"/>
      <c r="CM41" s="44"/>
      <c r="CN41" s="50">
        <v>447</v>
      </c>
      <c r="CO41" s="49">
        <v>2661545</v>
      </c>
      <c r="CP41" s="49">
        <v>2378823</v>
      </c>
      <c r="CQ41" s="49">
        <v>0</v>
      </c>
      <c r="CR41" s="49">
        <v>282722</v>
      </c>
      <c r="CS41" s="49">
        <v>0</v>
      </c>
      <c r="CT41" s="49">
        <v>0</v>
      </c>
      <c r="CU41" s="49">
        <v>0</v>
      </c>
      <c r="CV41" s="49">
        <v>0</v>
      </c>
      <c r="CW41" s="49">
        <v>0</v>
      </c>
      <c r="CX41" s="49">
        <v>0</v>
      </c>
      <c r="CY41" s="49">
        <v>0</v>
      </c>
      <c r="CZ41" s="49">
        <v>0</v>
      </c>
      <c r="DA41" s="49">
        <v>0</v>
      </c>
      <c r="DB41" s="49">
        <v>0</v>
      </c>
      <c r="DC41" s="49">
        <v>0</v>
      </c>
      <c r="DD41" s="49">
        <v>0</v>
      </c>
      <c r="DE41" s="49">
        <v>0</v>
      </c>
      <c r="DF41" s="48">
        <f t="shared" si="7"/>
        <v>447</v>
      </c>
      <c r="DG41" s="49">
        <f t="shared" si="7"/>
        <v>2661545</v>
      </c>
      <c r="DH41" s="49">
        <f t="shared" si="7"/>
        <v>2378823</v>
      </c>
      <c r="DI41" s="49">
        <f t="shared" si="7"/>
        <v>0</v>
      </c>
      <c r="DJ41" s="49">
        <f t="shared" si="7"/>
        <v>282722</v>
      </c>
      <c r="DK41" s="49">
        <f t="shared" si="7"/>
        <v>0</v>
      </c>
      <c r="DL41" s="49">
        <f t="shared" si="8"/>
        <v>82811</v>
      </c>
      <c r="DM41" s="49">
        <f t="shared" si="8"/>
        <v>3202207816</v>
      </c>
      <c r="DN41" s="49">
        <f t="shared" si="8"/>
        <v>2836403013</v>
      </c>
      <c r="DO41" s="49">
        <f t="shared" si="8"/>
        <v>132901595</v>
      </c>
      <c r="DP41" s="49">
        <f t="shared" si="8"/>
        <v>220998644</v>
      </c>
      <c r="DQ41" s="49">
        <f t="shared" si="8"/>
        <v>11904564</v>
      </c>
      <c r="DR41" s="49">
        <v>2428</v>
      </c>
      <c r="DS41" s="49">
        <v>776</v>
      </c>
      <c r="DT41" s="49">
        <v>3204</v>
      </c>
      <c r="DU41" s="49">
        <v>483</v>
      </c>
      <c r="DV41" s="49">
        <v>111</v>
      </c>
      <c r="DX41" s="49">
        <v>447</v>
      </c>
      <c r="DY41" s="49">
        <v>2661545</v>
      </c>
      <c r="DZ41" s="49">
        <v>321</v>
      </c>
      <c r="EA41" s="49">
        <v>6104470</v>
      </c>
      <c r="EB41" s="49">
        <v>150</v>
      </c>
      <c r="EC41" s="49">
        <v>4537115</v>
      </c>
      <c r="ED41" s="49">
        <v>100</v>
      </c>
      <c r="EE41" s="49">
        <v>3179326</v>
      </c>
      <c r="EF41" s="49">
        <v>0</v>
      </c>
      <c r="EG41" s="49">
        <v>0</v>
      </c>
      <c r="EH41" s="49">
        <v>0</v>
      </c>
      <c r="EI41" s="49">
        <v>0</v>
      </c>
      <c r="EJ41" s="49">
        <v>0</v>
      </c>
      <c r="EK41" s="49">
        <v>0</v>
      </c>
      <c r="EL41" s="49">
        <v>0</v>
      </c>
      <c r="EM41" s="49">
        <v>0</v>
      </c>
      <c r="EN41" s="49">
        <f t="shared" si="9"/>
        <v>1018</v>
      </c>
      <c r="EO41" s="49">
        <f t="shared" si="10"/>
        <v>16482456</v>
      </c>
      <c r="EQ41" s="49">
        <f t="shared" si="11"/>
        <v>83382</v>
      </c>
      <c r="ER41" s="49">
        <f t="shared" si="12"/>
        <v>3216028727</v>
      </c>
      <c r="ET41" s="16" t="s">
        <v>80</v>
      </c>
      <c r="EU41" s="37">
        <v>3058</v>
      </c>
      <c r="EW41" s="59">
        <f t="shared" si="14"/>
        <v>1051677</v>
      </c>
      <c r="EX41" s="46">
        <f t="shared" si="15"/>
        <v>10</v>
      </c>
      <c r="EY41" s="59">
        <f t="shared" si="16"/>
        <v>1972046130</v>
      </c>
      <c r="EZ41" s="59">
        <f t="shared" si="17"/>
        <v>738836820</v>
      </c>
      <c r="FA41" s="59">
        <f t="shared" si="13"/>
        <v>505145777</v>
      </c>
      <c r="FB41" s="59">
        <f t="shared" si="18"/>
        <v>644881</v>
      </c>
      <c r="FC41" s="59">
        <f t="shared" si="19"/>
        <v>10</v>
      </c>
      <c r="FD41" s="59">
        <f t="shared" si="20"/>
        <v>241608</v>
      </c>
      <c r="FE41" s="46">
        <f t="shared" si="21"/>
        <v>22</v>
      </c>
    </row>
    <row r="42" spans="1:161" s="46" customFormat="1" ht="15.95" customHeight="1" x14ac:dyDescent="0.15">
      <c r="A42" s="40" t="s">
        <v>132</v>
      </c>
      <c r="B42" s="48">
        <v>179</v>
      </c>
      <c r="C42" s="49">
        <v>79555760</v>
      </c>
      <c r="D42" s="49">
        <v>71600140</v>
      </c>
      <c r="E42" s="49">
        <v>3271207</v>
      </c>
      <c r="F42" s="49">
        <v>4644413</v>
      </c>
      <c r="G42" s="49">
        <v>40000</v>
      </c>
      <c r="H42" s="49">
        <v>2062</v>
      </c>
      <c r="I42" s="49">
        <v>38111780</v>
      </c>
      <c r="J42" s="49">
        <v>34274980</v>
      </c>
      <c r="K42" s="49">
        <v>167177</v>
      </c>
      <c r="L42" s="49">
        <v>3629005</v>
      </c>
      <c r="M42" s="49">
        <v>40618</v>
      </c>
      <c r="N42" s="49">
        <f t="shared" si="0"/>
        <v>2241</v>
      </c>
      <c r="O42" s="49">
        <f t="shared" si="0"/>
        <v>117667540</v>
      </c>
      <c r="P42" s="49">
        <f t="shared" si="0"/>
        <v>105875120</v>
      </c>
      <c r="Q42" s="49">
        <f t="shared" si="0"/>
        <v>3438384</v>
      </c>
      <c r="R42" s="49">
        <f t="shared" si="0"/>
        <v>8273418</v>
      </c>
      <c r="S42" s="49">
        <f t="shared" si="0"/>
        <v>80618</v>
      </c>
      <c r="T42" s="48">
        <v>0</v>
      </c>
      <c r="U42" s="49">
        <v>0</v>
      </c>
      <c r="V42" s="49">
        <v>0</v>
      </c>
      <c r="W42" s="49">
        <v>0</v>
      </c>
      <c r="X42" s="49">
        <v>0</v>
      </c>
      <c r="Y42" s="49">
        <v>0</v>
      </c>
      <c r="Z42" s="49">
        <v>231</v>
      </c>
      <c r="AA42" s="49">
        <v>4427310</v>
      </c>
      <c r="AB42" s="49">
        <v>3984579</v>
      </c>
      <c r="AC42" s="49">
        <v>3557</v>
      </c>
      <c r="AD42" s="49">
        <v>439174</v>
      </c>
      <c r="AE42" s="49">
        <v>0</v>
      </c>
      <c r="AF42" s="49">
        <f t="shared" si="1"/>
        <v>231</v>
      </c>
      <c r="AG42" s="49">
        <f t="shared" si="1"/>
        <v>4427310</v>
      </c>
      <c r="AH42" s="49">
        <f t="shared" si="1"/>
        <v>3984579</v>
      </c>
      <c r="AI42" s="49">
        <f t="shared" si="1"/>
        <v>3557</v>
      </c>
      <c r="AJ42" s="49">
        <f t="shared" si="1"/>
        <v>439174</v>
      </c>
      <c r="AK42" s="49">
        <f t="shared" si="1"/>
        <v>0</v>
      </c>
      <c r="AL42" s="48">
        <f t="shared" si="2"/>
        <v>2472</v>
      </c>
      <c r="AM42" s="49">
        <f t="shared" si="2"/>
        <v>122094850</v>
      </c>
      <c r="AN42" s="49">
        <f t="shared" si="2"/>
        <v>109859699</v>
      </c>
      <c r="AO42" s="49">
        <f t="shared" si="2"/>
        <v>3441941</v>
      </c>
      <c r="AP42" s="49">
        <f t="shared" si="2"/>
        <v>8712592</v>
      </c>
      <c r="AQ42" s="49">
        <f t="shared" si="2"/>
        <v>80618</v>
      </c>
      <c r="AR42" s="49">
        <v>450</v>
      </c>
      <c r="AS42" s="49">
        <v>7813480</v>
      </c>
      <c r="AT42" s="49">
        <v>7029820</v>
      </c>
      <c r="AU42" s="49">
        <v>182620</v>
      </c>
      <c r="AV42" s="49">
        <v>506824</v>
      </c>
      <c r="AW42" s="49">
        <v>94216</v>
      </c>
      <c r="AX42" s="49">
        <f t="shared" si="3"/>
        <v>2922</v>
      </c>
      <c r="AY42" s="49">
        <f t="shared" si="3"/>
        <v>129908330</v>
      </c>
      <c r="AZ42" s="49">
        <f t="shared" si="3"/>
        <v>116889519</v>
      </c>
      <c r="BA42" s="49">
        <f t="shared" si="3"/>
        <v>3624561</v>
      </c>
      <c r="BB42" s="49">
        <f t="shared" si="3"/>
        <v>9219416</v>
      </c>
      <c r="BC42" s="49">
        <f t="shared" si="3"/>
        <v>174834</v>
      </c>
      <c r="BD42" s="48">
        <v>178</v>
      </c>
      <c r="BE42" s="49">
        <v>6997222</v>
      </c>
      <c r="BF42" s="49">
        <v>2789162</v>
      </c>
      <c r="BG42" s="49">
        <v>0</v>
      </c>
      <c r="BH42" s="49">
        <v>4208060</v>
      </c>
      <c r="BI42" s="49">
        <v>0</v>
      </c>
      <c r="BJ42" s="49">
        <v>0</v>
      </c>
      <c r="BK42" s="49">
        <v>0</v>
      </c>
      <c r="BL42" s="49">
        <v>0</v>
      </c>
      <c r="BM42" s="49">
        <v>0</v>
      </c>
      <c r="BN42" s="49">
        <v>0</v>
      </c>
      <c r="BO42" s="49">
        <v>0</v>
      </c>
      <c r="BP42" s="49">
        <f t="shared" si="4"/>
        <v>178</v>
      </c>
      <c r="BQ42" s="49">
        <f t="shared" si="4"/>
        <v>6997222</v>
      </c>
      <c r="BR42" s="49">
        <f t="shared" si="4"/>
        <v>2789162</v>
      </c>
      <c r="BS42" s="49">
        <f t="shared" si="4"/>
        <v>0</v>
      </c>
      <c r="BT42" s="49">
        <f t="shared" si="4"/>
        <v>4208060</v>
      </c>
      <c r="BU42" s="49">
        <f t="shared" si="4"/>
        <v>0</v>
      </c>
      <c r="BV42" s="48">
        <v>4</v>
      </c>
      <c r="BW42" s="49">
        <v>332100</v>
      </c>
      <c r="BX42" s="49">
        <v>298890</v>
      </c>
      <c r="BY42" s="49">
        <v>8249</v>
      </c>
      <c r="BZ42" s="49">
        <v>24961</v>
      </c>
      <c r="CA42" s="49">
        <v>0</v>
      </c>
      <c r="CB42" s="49">
        <f t="shared" si="5"/>
        <v>2926</v>
      </c>
      <c r="CC42" s="49">
        <f t="shared" si="6"/>
        <v>137237652</v>
      </c>
      <c r="CD42" s="49">
        <f t="shared" si="6"/>
        <v>119977571</v>
      </c>
      <c r="CE42" s="49">
        <f t="shared" si="6"/>
        <v>3632810</v>
      </c>
      <c r="CF42" s="49">
        <f t="shared" si="6"/>
        <v>13452437</v>
      </c>
      <c r="CG42" s="49">
        <f t="shared" si="6"/>
        <v>174834</v>
      </c>
      <c r="CH42" s="44"/>
      <c r="CI42" s="44"/>
      <c r="CJ42" s="44"/>
      <c r="CK42" s="44"/>
      <c r="CL42" s="44"/>
      <c r="CM42" s="44"/>
      <c r="CN42" s="50">
        <v>30</v>
      </c>
      <c r="CO42" s="49">
        <v>148094</v>
      </c>
      <c r="CP42" s="49">
        <v>133284</v>
      </c>
      <c r="CQ42" s="49">
        <v>0</v>
      </c>
      <c r="CR42" s="49">
        <v>14810</v>
      </c>
      <c r="CS42" s="49">
        <v>0</v>
      </c>
      <c r="CT42" s="49">
        <v>0</v>
      </c>
      <c r="CU42" s="49">
        <v>0</v>
      </c>
      <c r="CV42" s="49">
        <v>0</v>
      </c>
      <c r="CW42" s="49">
        <v>0</v>
      </c>
      <c r="CX42" s="49">
        <v>0</v>
      </c>
      <c r="CY42" s="49">
        <v>0</v>
      </c>
      <c r="CZ42" s="49">
        <v>0</v>
      </c>
      <c r="DA42" s="49">
        <v>0</v>
      </c>
      <c r="DB42" s="49">
        <v>0</v>
      </c>
      <c r="DC42" s="49">
        <v>0</v>
      </c>
      <c r="DD42" s="49">
        <v>0</v>
      </c>
      <c r="DE42" s="49">
        <v>0</v>
      </c>
      <c r="DF42" s="48">
        <f t="shared" si="7"/>
        <v>30</v>
      </c>
      <c r="DG42" s="49">
        <f t="shared" si="7"/>
        <v>148094</v>
      </c>
      <c r="DH42" s="49">
        <f t="shared" si="7"/>
        <v>133284</v>
      </c>
      <c r="DI42" s="49">
        <f t="shared" si="7"/>
        <v>0</v>
      </c>
      <c r="DJ42" s="49">
        <f t="shared" si="7"/>
        <v>14810</v>
      </c>
      <c r="DK42" s="49">
        <f t="shared" si="7"/>
        <v>0</v>
      </c>
      <c r="DL42" s="49">
        <f t="shared" si="8"/>
        <v>2956</v>
      </c>
      <c r="DM42" s="49">
        <f t="shared" si="8"/>
        <v>137385746</v>
      </c>
      <c r="DN42" s="49">
        <f t="shared" si="8"/>
        <v>120110855</v>
      </c>
      <c r="DO42" s="49">
        <f t="shared" si="8"/>
        <v>3632810</v>
      </c>
      <c r="DP42" s="49">
        <f t="shared" si="8"/>
        <v>13467247</v>
      </c>
      <c r="DQ42" s="49">
        <f t="shared" si="8"/>
        <v>174834</v>
      </c>
      <c r="DR42" s="49">
        <v>101</v>
      </c>
      <c r="DS42" s="49">
        <v>36</v>
      </c>
      <c r="DT42" s="49">
        <v>137</v>
      </c>
      <c r="DU42" s="49">
        <v>14</v>
      </c>
      <c r="DV42" s="49">
        <v>12</v>
      </c>
      <c r="DX42" s="49">
        <v>30</v>
      </c>
      <c r="DY42" s="49">
        <v>148094</v>
      </c>
      <c r="DZ42" s="49">
        <v>0</v>
      </c>
      <c r="EA42" s="49">
        <v>0</v>
      </c>
      <c r="EB42" s="49">
        <v>0</v>
      </c>
      <c r="EC42" s="49">
        <v>0</v>
      </c>
      <c r="ED42" s="49">
        <v>6</v>
      </c>
      <c r="EE42" s="49">
        <v>253457</v>
      </c>
      <c r="EF42" s="49">
        <v>0</v>
      </c>
      <c r="EG42" s="49">
        <v>0</v>
      </c>
      <c r="EH42" s="49">
        <v>0</v>
      </c>
      <c r="EI42" s="49">
        <v>0</v>
      </c>
      <c r="EJ42" s="49">
        <v>0</v>
      </c>
      <c r="EK42" s="49">
        <v>0</v>
      </c>
      <c r="EL42" s="49">
        <v>0</v>
      </c>
      <c r="EM42" s="49">
        <v>0</v>
      </c>
      <c r="EN42" s="49">
        <f t="shared" si="9"/>
        <v>36</v>
      </c>
      <c r="EO42" s="49">
        <f t="shared" si="10"/>
        <v>401551</v>
      </c>
      <c r="EQ42" s="49">
        <f t="shared" si="11"/>
        <v>2962</v>
      </c>
      <c r="ER42" s="49">
        <f t="shared" si="12"/>
        <v>137639203</v>
      </c>
      <c r="ET42" s="16" t="s">
        <v>81</v>
      </c>
      <c r="EU42" s="37">
        <v>168</v>
      </c>
      <c r="EW42" s="59">
        <f t="shared" si="14"/>
        <v>819281</v>
      </c>
      <c r="EX42" s="46">
        <f t="shared" si="15"/>
        <v>40</v>
      </c>
      <c r="EY42" s="59">
        <f t="shared" si="16"/>
        <v>79555760</v>
      </c>
      <c r="EZ42" s="59">
        <f t="shared" si="17"/>
        <v>42539090</v>
      </c>
      <c r="FA42" s="59">
        <f t="shared" si="13"/>
        <v>15544353</v>
      </c>
      <c r="FB42" s="59">
        <f t="shared" si="18"/>
        <v>473546</v>
      </c>
      <c r="FC42" s="59">
        <f t="shared" si="19"/>
        <v>41</v>
      </c>
      <c r="FD42" s="59">
        <f t="shared" si="20"/>
        <v>253209</v>
      </c>
      <c r="FE42" s="46">
        <f t="shared" si="21"/>
        <v>16</v>
      </c>
    </row>
    <row r="43" spans="1:161" s="46" customFormat="1" ht="15.95" customHeight="1" x14ac:dyDescent="0.15">
      <c r="A43" s="40" t="s">
        <v>133</v>
      </c>
      <c r="B43" s="48">
        <v>528</v>
      </c>
      <c r="C43" s="49">
        <v>263221220</v>
      </c>
      <c r="D43" s="49">
        <v>235246911</v>
      </c>
      <c r="E43" s="49">
        <v>14210348</v>
      </c>
      <c r="F43" s="49">
        <v>13252048</v>
      </c>
      <c r="G43" s="49">
        <v>511913</v>
      </c>
      <c r="H43" s="49">
        <v>7044</v>
      </c>
      <c r="I43" s="49">
        <v>106730820</v>
      </c>
      <c r="J43" s="49">
        <v>95659345</v>
      </c>
      <c r="K43" s="49">
        <v>538169</v>
      </c>
      <c r="L43" s="49">
        <v>10440661</v>
      </c>
      <c r="M43" s="49">
        <v>92645</v>
      </c>
      <c r="N43" s="49">
        <f t="shared" si="0"/>
        <v>7572</v>
      </c>
      <c r="O43" s="49">
        <f t="shared" si="0"/>
        <v>369952040</v>
      </c>
      <c r="P43" s="49">
        <f t="shared" si="0"/>
        <v>330906256</v>
      </c>
      <c r="Q43" s="49">
        <f t="shared" si="0"/>
        <v>14748517</v>
      </c>
      <c r="R43" s="49">
        <f t="shared" si="0"/>
        <v>23692709</v>
      </c>
      <c r="S43" s="49">
        <f t="shared" si="0"/>
        <v>604558</v>
      </c>
      <c r="T43" s="48">
        <v>0</v>
      </c>
      <c r="U43" s="49">
        <v>0</v>
      </c>
      <c r="V43" s="49">
        <v>0</v>
      </c>
      <c r="W43" s="49">
        <v>0</v>
      </c>
      <c r="X43" s="49">
        <v>0</v>
      </c>
      <c r="Y43" s="49">
        <v>0</v>
      </c>
      <c r="Z43" s="49">
        <v>489</v>
      </c>
      <c r="AA43" s="49">
        <v>7304370</v>
      </c>
      <c r="AB43" s="49">
        <v>6535139</v>
      </c>
      <c r="AC43" s="49">
        <v>0</v>
      </c>
      <c r="AD43" s="49">
        <v>767604</v>
      </c>
      <c r="AE43" s="49">
        <v>1627</v>
      </c>
      <c r="AF43" s="49">
        <f t="shared" si="1"/>
        <v>489</v>
      </c>
      <c r="AG43" s="49">
        <f t="shared" si="1"/>
        <v>7304370</v>
      </c>
      <c r="AH43" s="49">
        <f t="shared" si="1"/>
        <v>6535139</v>
      </c>
      <c r="AI43" s="49">
        <f t="shared" si="1"/>
        <v>0</v>
      </c>
      <c r="AJ43" s="49">
        <f t="shared" si="1"/>
        <v>767604</v>
      </c>
      <c r="AK43" s="49">
        <f t="shared" si="1"/>
        <v>1627</v>
      </c>
      <c r="AL43" s="48">
        <f t="shared" si="2"/>
        <v>8061</v>
      </c>
      <c r="AM43" s="49">
        <f t="shared" si="2"/>
        <v>377256410</v>
      </c>
      <c r="AN43" s="49">
        <f t="shared" si="2"/>
        <v>337441395</v>
      </c>
      <c r="AO43" s="49">
        <f t="shared" si="2"/>
        <v>14748517</v>
      </c>
      <c r="AP43" s="49">
        <f t="shared" si="2"/>
        <v>24460313</v>
      </c>
      <c r="AQ43" s="49">
        <f t="shared" si="2"/>
        <v>606185</v>
      </c>
      <c r="AR43" s="49">
        <v>2744</v>
      </c>
      <c r="AS43" s="49">
        <v>46420520</v>
      </c>
      <c r="AT43" s="49">
        <v>41659336</v>
      </c>
      <c r="AU43" s="49">
        <v>660142</v>
      </c>
      <c r="AV43" s="49">
        <v>3860085</v>
      </c>
      <c r="AW43" s="49">
        <v>240957</v>
      </c>
      <c r="AX43" s="49">
        <f t="shared" si="3"/>
        <v>10805</v>
      </c>
      <c r="AY43" s="49">
        <f t="shared" si="3"/>
        <v>423676930</v>
      </c>
      <c r="AZ43" s="49">
        <f t="shared" si="3"/>
        <v>379100731</v>
      </c>
      <c r="BA43" s="49">
        <f t="shared" si="3"/>
        <v>15408659</v>
      </c>
      <c r="BB43" s="49">
        <f t="shared" si="3"/>
        <v>28320398</v>
      </c>
      <c r="BC43" s="49">
        <f t="shared" si="3"/>
        <v>847142</v>
      </c>
      <c r="BD43" s="48">
        <v>516</v>
      </c>
      <c r="BE43" s="49">
        <v>15523619</v>
      </c>
      <c r="BF43" s="49">
        <v>9686749</v>
      </c>
      <c r="BG43" s="49">
        <v>0</v>
      </c>
      <c r="BH43" s="49">
        <v>5822470</v>
      </c>
      <c r="BI43" s="49">
        <v>14400</v>
      </c>
      <c r="BJ43" s="49">
        <v>0</v>
      </c>
      <c r="BK43" s="49">
        <v>0</v>
      </c>
      <c r="BL43" s="49">
        <v>0</v>
      </c>
      <c r="BM43" s="49">
        <v>0</v>
      </c>
      <c r="BN43" s="49">
        <v>0</v>
      </c>
      <c r="BO43" s="49">
        <v>0</v>
      </c>
      <c r="BP43" s="49">
        <f t="shared" si="4"/>
        <v>516</v>
      </c>
      <c r="BQ43" s="49">
        <f t="shared" si="4"/>
        <v>15523619</v>
      </c>
      <c r="BR43" s="49">
        <f t="shared" si="4"/>
        <v>9686749</v>
      </c>
      <c r="BS43" s="49">
        <f t="shared" si="4"/>
        <v>0</v>
      </c>
      <c r="BT43" s="49">
        <f t="shared" si="4"/>
        <v>5822470</v>
      </c>
      <c r="BU43" s="49">
        <f t="shared" si="4"/>
        <v>14400</v>
      </c>
      <c r="BV43" s="48">
        <v>15</v>
      </c>
      <c r="BW43" s="49">
        <v>837500</v>
      </c>
      <c r="BX43" s="49">
        <v>753750</v>
      </c>
      <c r="BY43" s="49">
        <v>4979</v>
      </c>
      <c r="BZ43" s="49">
        <v>47948</v>
      </c>
      <c r="CA43" s="49">
        <v>30823</v>
      </c>
      <c r="CB43" s="49">
        <f t="shared" si="5"/>
        <v>10820</v>
      </c>
      <c r="CC43" s="49">
        <f t="shared" si="6"/>
        <v>440038049</v>
      </c>
      <c r="CD43" s="49">
        <f t="shared" si="6"/>
        <v>389541230</v>
      </c>
      <c r="CE43" s="49">
        <f t="shared" si="6"/>
        <v>15413638</v>
      </c>
      <c r="CF43" s="49">
        <f t="shared" si="6"/>
        <v>34190816</v>
      </c>
      <c r="CG43" s="49">
        <f t="shared" si="6"/>
        <v>892365</v>
      </c>
      <c r="CH43" s="44"/>
      <c r="CI43" s="44"/>
      <c r="CJ43" s="44"/>
      <c r="CK43" s="44"/>
      <c r="CL43" s="44"/>
      <c r="CM43" s="44"/>
      <c r="CN43" s="50">
        <v>71</v>
      </c>
      <c r="CO43" s="49">
        <v>301674</v>
      </c>
      <c r="CP43" s="49">
        <v>266772</v>
      </c>
      <c r="CQ43" s="49">
        <v>0</v>
      </c>
      <c r="CR43" s="49">
        <v>34902</v>
      </c>
      <c r="CS43" s="49">
        <v>0</v>
      </c>
      <c r="CT43" s="49">
        <v>0</v>
      </c>
      <c r="CU43" s="49">
        <v>0</v>
      </c>
      <c r="CV43" s="49">
        <v>0</v>
      </c>
      <c r="CW43" s="49">
        <v>0</v>
      </c>
      <c r="CX43" s="49">
        <v>0</v>
      </c>
      <c r="CY43" s="49">
        <v>0</v>
      </c>
      <c r="CZ43" s="49">
        <v>0</v>
      </c>
      <c r="DA43" s="49">
        <v>0</v>
      </c>
      <c r="DB43" s="49">
        <v>0</v>
      </c>
      <c r="DC43" s="49">
        <v>0</v>
      </c>
      <c r="DD43" s="49">
        <v>0</v>
      </c>
      <c r="DE43" s="49">
        <v>0</v>
      </c>
      <c r="DF43" s="48">
        <f t="shared" si="7"/>
        <v>71</v>
      </c>
      <c r="DG43" s="49">
        <f t="shared" si="7"/>
        <v>301674</v>
      </c>
      <c r="DH43" s="49">
        <f t="shared" si="7"/>
        <v>266772</v>
      </c>
      <c r="DI43" s="49">
        <f t="shared" si="7"/>
        <v>0</v>
      </c>
      <c r="DJ43" s="49">
        <f t="shared" si="7"/>
        <v>34902</v>
      </c>
      <c r="DK43" s="49">
        <f t="shared" si="7"/>
        <v>0</v>
      </c>
      <c r="DL43" s="49">
        <f t="shared" si="8"/>
        <v>10891</v>
      </c>
      <c r="DM43" s="49">
        <f t="shared" si="8"/>
        <v>440339723</v>
      </c>
      <c r="DN43" s="49">
        <f t="shared" si="8"/>
        <v>389808002</v>
      </c>
      <c r="DO43" s="49">
        <f t="shared" si="8"/>
        <v>15413638</v>
      </c>
      <c r="DP43" s="49">
        <f t="shared" si="8"/>
        <v>34225718</v>
      </c>
      <c r="DQ43" s="49">
        <f t="shared" si="8"/>
        <v>892365</v>
      </c>
      <c r="DR43" s="49">
        <v>358</v>
      </c>
      <c r="DS43" s="49">
        <v>120</v>
      </c>
      <c r="DT43" s="49">
        <v>478</v>
      </c>
      <c r="DU43" s="49">
        <v>12</v>
      </c>
      <c r="DV43" s="49">
        <v>8</v>
      </c>
      <c r="DX43" s="49">
        <v>71</v>
      </c>
      <c r="DY43" s="49">
        <v>301674</v>
      </c>
      <c r="DZ43" s="49">
        <v>25</v>
      </c>
      <c r="EA43" s="49">
        <v>320150</v>
      </c>
      <c r="EB43" s="49">
        <v>21</v>
      </c>
      <c r="EC43" s="49">
        <v>331270</v>
      </c>
      <c r="ED43" s="49">
        <v>16</v>
      </c>
      <c r="EE43" s="49">
        <v>518491</v>
      </c>
      <c r="EF43" s="49">
        <v>1</v>
      </c>
      <c r="EG43" s="49">
        <v>1410</v>
      </c>
      <c r="EH43" s="49">
        <v>0</v>
      </c>
      <c r="EI43" s="49">
        <v>0</v>
      </c>
      <c r="EJ43" s="49">
        <v>0</v>
      </c>
      <c r="EK43" s="49">
        <v>0</v>
      </c>
      <c r="EL43" s="49">
        <v>0</v>
      </c>
      <c r="EM43" s="49">
        <v>0</v>
      </c>
      <c r="EN43" s="49">
        <f t="shared" si="9"/>
        <v>134</v>
      </c>
      <c r="EO43" s="49">
        <f t="shared" si="10"/>
        <v>1472995</v>
      </c>
      <c r="EQ43" s="49">
        <f t="shared" si="11"/>
        <v>10954</v>
      </c>
      <c r="ER43" s="49">
        <f t="shared" si="12"/>
        <v>441511044</v>
      </c>
      <c r="ET43" s="16" t="s">
        <v>82</v>
      </c>
      <c r="EU43" s="37">
        <v>492</v>
      </c>
      <c r="EW43" s="59">
        <f t="shared" si="14"/>
        <v>897380</v>
      </c>
      <c r="EX43" s="46">
        <f t="shared" si="15"/>
        <v>37</v>
      </c>
      <c r="EY43" s="59">
        <f t="shared" si="16"/>
        <v>263221220</v>
      </c>
      <c r="EZ43" s="59">
        <f t="shared" si="17"/>
        <v>114035190</v>
      </c>
      <c r="FA43" s="59">
        <f t="shared" si="13"/>
        <v>64254634</v>
      </c>
      <c r="FB43" s="59">
        <f t="shared" si="18"/>
        <v>535002</v>
      </c>
      <c r="FC43" s="59">
        <f t="shared" si="19"/>
        <v>33</v>
      </c>
      <c r="FD43" s="59">
        <f t="shared" si="20"/>
        <v>231779</v>
      </c>
      <c r="FE43" s="46">
        <f t="shared" si="21"/>
        <v>29</v>
      </c>
    </row>
    <row r="44" spans="1:161" s="46" customFormat="1" ht="15" thickBot="1" x14ac:dyDescent="0.2">
      <c r="A44" s="51" t="s">
        <v>134</v>
      </c>
      <c r="B44" s="52">
        <v>167</v>
      </c>
      <c r="C44" s="53">
        <v>100289730</v>
      </c>
      <c r="D44" s="53">
        <v>90125495</v>
      </c>
      <c r="E44" s="53">
        <v>6555673</v>
      </c>
      <c r="F44" s="53">
        <v>3293262</v>
      </c>
      <c r="G44" s="53">
        <v>315300</v>
      </c>
      <c r="H44" s="53">
        <v>1831</v>
      </c>
      <c r="I44" s="53">
        <v>29925260</v>
      </c>
      <c r="J44" s="53">
        <v>26707104</v>
      </c>
      <c r="K44" s="53">
        <v>45157</v>
      </c>
      <c r="L44" s="53">
        <v>2960413</v>
      </c>
      <c r="M44" s="53">
        <v>212586</v>
      </c>
      <c r="N44" s="53">
        <f t="shared" si="0"/>
        <v>1998</v>
      </c>
      <c r="O44" s="53">
        <f t="shared" si="0"/>
        <v>130214990</v>
      </c>
      <c r="P44" s="53">
        <f t="shared" si="0"/>
        <v>116832599</v>
      </c>
      <c r="Q44" s="53">
        <f t="shared" si="0"/>
        <v>6600830</v>
      </c>
      <c r="R44" s="53">
        <f t="shared" si="0"/>
        <v>6253675</v>
      </c>
      <c r="S44" s="53">
        <f t="shared" si="0"/>
        <v>527886</v>
      </c>
      <c r="T44" s="52">
        <v>0</v>
      </c>
      <c r="U44" s="53">
        <v>0</v>
      </c>
      <c r="V44" s="53">
        <v>0</v>
      </c>
      <c r="W44" s="53">
        <v>0</v>
      </c>
      <c r="X44" s="53">
        <v>0</v>
      </c>
      <c r="Y44" s="53">
        <v>0</v>
      </c>
      <c r="Z44" s="53">
        <v>154</v>
      </c>
      <c r="AA44" s="53">
        <v>2805440</v>
      </c>
      <c r="AB44" s="53">
        <v>2513140</v>
      </c>
      <c r="AC44" s="53">
        <v>0</v>
      </c>
      <c r="AD44" s="53">
        <v>292300</v>
      </c>
      <c r="AE44" s="53">
        <v>0</v>
      </c>
      <c r="AF44" s="53">
        <f t="shared" si="1"/>
        <v>154</v>
      </c>
      <c r="AG44" s="53">
        <f t="shared" si="1"/>
        <v>2805440</v>
      </c>
      <c r="AH44" s="53">
        <f t="shared" si="1"/>
        <v>2513140</v>
      </c>
      <c r="AI44" s="53">
        <f t="shared" si="1"/>
        <v>0</v>
      </c>
      <c r="AJ44" s="53">
        <f t="shared" si="1"/>
        <v>292300</v>
      </c>
      <c r="AK44" s="53">
        <f t="shared" si="1"/>
        <v>0</v>
      </c>
      <c r="AL44" s="52">
        <f t="shared" si="2"/>
        <v>2152</v>
      </c>
      <c r="AM44" s="53">
        <f t="shared" si="2"/>
        <v>133020430</v>
      </c>
      <c r="AN44" s="53">
        <f t="shared" si="2"/>
        <v>119345739</v>
      </c>
      <c r="AO44" s="53">
        <f t="shared" si="2"/>
        <v>6600830</v>
      </c>
      <c r="AP44" s="53">
        <f t="shared" si="2"/>
        <v>6545975</v>
      </c>
      <c r="AQ44" s="53">
        <f t="shared" si="2"/>
        <v>527886</v>
      </c>
      <c r="AR44" s="53">
        <v>654</v>
      </c>
      <c r="AS44" s="53">
        <v>15844400</v>
      </c>
      <c r="AT44" s="53">
        <v>14163974</v>
      </c>
      <c r="AU44" s="53">
        <v>327134</v>
      </c>
      <c r="AV44" s="53">
        <v>1300733</v>
      </c>
      <c r="AW44" s="53">
        <v>52559</v>
      </c>
      <c r="AX44" s="49">
        <f t="shared" si="3"/>
        <v>2806</v>
      </c>
      <c r="AY44" s="49">
        <f t="shared" si="3"/>
        <v>148864830</v>
      </c>
      <c r="AZ44" s="49">
        <f t="shared" si="3"/>
        <v>133509713</v>
      </c>
      <c r="BA44" s="49">
        <f t="shared" si="3"/>
        <v>6927964</v>
      </c>
      <c r="BB44" s="49">
        <f t="shared" si="3"/>
        <v>7846708</v>
      </c>
      <c r="BC44" s="49">
        <f t="shared" si="3"/>
        <v>580445</v>
      </c>
      <c r="BD44" s="52">
        <v>163</v>
      </c>
      <c r="BE44" s="53">
        <v>4036977</v>
      </c>
      <c r="BF44" s="53">
        <v>2962477</v>
      </c>
      <c r="BG44" s="53">
        <v>0</v>
      </c>
      <c r="BH44" s="53">
        <v>1074500</v>
      </c>
      <c r="BI44" s="53">
        <v>0</v>
      </c>
      <c r="BJ44" s="53">
        <v>0</v>
      </c>
      <c r="BK44" s="53">
        <v>0</v>
      </c>
      <c r="BL44" s="53">
        <v>0</v>
      </c>
      <c r="BM44" s="53">
        <v>0</v>
      </c>
      <c r="BN44" s="53">
        <v>0</v>
      </c>
      <c r="BO44" s="53">
        <v>0</v>
      </c>
      <c r="BP44" s="53">
        <f t="shared" si="4"/>
        <v>163</v>
      </c>
      <c r="BQ44" s="53">
        <f t="shared" si="4"/>
        <v>4036977</v>
      </c>
      <c r="BR44" s="53">
        <f t="shared" si="4"/>
        <v>2962477</v>
      </c>
      <c r="BS44" s="53">
        <f t="shared" si="4"/>
        <v>0</v>
      </c>
      <c r="BT44" s="53">
        <f t="shared" si="4"/>
        <v>1074500</v>
      </c>
      <c r="BU44" s="53">
        <f t="shared" si="4"/>
        <v>0</v>
      </c>
      <c r="BV44" s="52">
        <v>0</v>
      </c>
      <c r="BW44" s="53">
        <v>0</v>
      </c>
      <c r="BX44" s="53">
        <v>0</v>
      </c>
      <c r="BY44" s="53">
        <v>0</v>
      </c>
      <c r="BZ44" s="53">
        <v>0</v>
      </c>
      <c r="CA44" s="53">
        <v>0</v>
      </c>
      <c r="CB44" s="49">
        <f t="shared" si="5"/>
        <v>2806</v>
      </c>
      <c r="CC44" s="49">
        <f t="shared" si="6"/>
        <v>152901807</v>
      </c>
      <c r="CD44" s="49">
        <f t="shared" si="6"/>
        <v>136472190</v>
      </c>
      <c r="CE44" s="49">
        <f t="shared" si="6"/>
        <v>6927964</v>
      </c>
      <c r="CF44" s="49">
        <f t="shared" si="6"/>
        <v>8921208</v>
      </c>
      <c r="CG44" s="49">
        <f t="shared" si="6"/>
        <v>580445</v>
      </c>
      <c r="CH44" s="44"/>
      <c r="CI44" s="44"/>
      <c r="CJ44" s="44"/>
      <c r="CK44" s="44"/>
      <c r="CL44" s="44"/>
      <c r="CM44" s="44"/>
      <c r="CN44" s="50">
        <v>15</v>
      </c>
      <c r="CO44" s="49">
        <v>64145</v>
      </c>
      <c r="CP44" s="49">
        <v>57728</v>
      </c>
      <c r="CQ44" s="49">
        <v>0</v>
      </c>
      <c r="CR44" s="49">
        <v>6417</v>
      </c>
      <c r="CS44" s="49">
        <v>0</v>
      </c>
      <c r="CT44" s="49">
        <v>0</v>
      </c>
      <c r="CU44" s="49">
        <v>0</v>
      </c>
      <c r="CV44" s="49">
        <v>0</v>
      </c>
      <c r="CW44" s="49">
        <v>0</v>
      </c>
      <c r="CX44" s="49">
        <v>0</v>
      </c>
      <c r="CY44" s="49">
        <v>0</v>
      </c>
      <c r="CZ44" s="49">
        <v>0</v>
      </c>
      <c r="DA44" s="49">
        <v>0</v>
      </c>
      <c r="DB44" s="49">
        <v>0</v>
      </c>
      <c r="DC44" s="49">
        <v>0</v>
      </c>
      <c r="DD44" s="49">
        <v>0</v>
      </c>
      <c r="DE44" s="49">
        <v>0</v>
      </c>
      <c r="DF44" s="48">
        <f t="shared" si="7"/>
        <v>15</v>
      </c>
      <c r="DG44" s="49">
        <f t="shared" si="7"/>
        <v>64145</v>
      </c>
      <c r="DH44" s="49">
        <f t="shared" si="7"/>
        <v>57728</v>
      </c>
      <c r="DI44" s="49">
        <f t="shared" si="7"/>
        <v>0</v>
      </c>
      <c r="DJ44" s="49">
        <f t="shared" si="7"/>
        <v>6417</v>
      </c>
      <c r="DK44" s="49">
        <f t="shared" si="7"/>
        <v>0</v>
      </c>
      <c r="DL44" s="49">
        <f t="shared" si="8"/>
        <v>2821</v>
      </c>
      <c r="DM44" s="49">
        <f t="shared" si="8"/>
        <v>152965952</v>
      </c>
      <c r="DN44" s="49">
        <f t="shared" si="8"/>
        <v>136529918</v>
      </c>
      <c r="DO44" s="49">
        <f t="shared" si="8"/>
        <v>6927964</v>
      </c>
      <c r="DP44" s="49">
        <f t="shared" si="8"/>
        <v>8927625</v>
      </c>
      <c r="DQ44" s="49">
        <f t="shared" si="8"/>
        <v>580445</v>
      </c>
      <c r="DR44" s="49">
        <v>139</v>
      </c>
      <c r="DS44" s="49">
        <v>36</v>
      </c>
      <c r="DT44" s="49">
        <v>175</v>
      </c>
      <c r="DU44" s="49">
        <v>0</v>
      </c>
      <c r="DV44" s="49">
        <v>0</v>
      </c>
      <c r="DX44" s="49">
        <v>15</v>
      </c>
      <c r="DY44" s="49">
        <v>64145</v>
      </c>
      <c r="DZ44" s="49">
        <v>0</v>
      </c>
      <c r="EA44" s="49">
        <v>0</v>
      </c>
      <c r="EB44" s="49">
        <v>0</v>
      </c>
      <c r="EC44" s="49">
        <v>0</v>
      </c>
      <c r="ED44" s="49">
        <v>5</v>
      </c>
      <c r="EE44" s="49">
        <v>315393</v>
      </c>
      <c r="EF44" s="49">
        <v>0</v>
      </c>
      <c r="EG44" s="49">
        <v>0</v>
      </c>
      <c r="EH44" s="49">
        <v>0</v>
      </c>
      <c r="EI44" s="49">
        <v>0</v>
      </c>
      <c r="EJ44" s="49">
        <v>0</v>
      </c>
      <c r="EK44" s="49">
        <v>0</v>
      </c>
      <c r="EL44" s="49">
        <v>0</v>
      </c>
      <c r="EM44" s="49">
        <v>0</v>
      </c>
      <c r="EN44" s="49">
        <f t="shared" si="9"/>
        <v>20</v>
      </c>
      <c r="EO44" s="49">
        <f t="shared" si="10"/>
        <v>379538</v>
      </c>
      <c r="EQ44" s="49">
        <f t="shared" si="11"/>
        <v>2826</v>
      </c>
      <c r="ER44" s="49">
        <f t="shared" si="12"/>
        <v>153281345</v>
      </c>
      <c r="ET44" s="16" t="s">
        <v>83</v>
      </c>
      <c r="EU44" s="37">
        <v>150</v>
      </c>
      <c r="EW44" s="59">
        <f t="shared" si="14"/>
        <v>1021876</v>
      </c>
      <c r="EX44" s="46">
        <f t="shared" si="15"/>
        <v>23</v>
      </c>
      <c r="EY44" s="59">
        <f t="shared" si="16"/>
        <v>100289730</v>
      </c>
      <c r="EZ44" s="59">
        <f t="shared" si="17"/>
        <v>32730700</v>
      </c>
      <c r="FA44" s="59">
        <f t="shared" si="13"/>
        <v>20260915</v>
      </c>
      <c r="FB44" s="59">
        <f t="shared" si="18"/>
        <v>668598</v>
      </c>
      <c r="FC44" s="59">
        <f t="shared" si="19"/>
        <v>6</v>
      </c>
      <c r="FD44" s="59">
        <f t="shared" si="20"/>
        <v>218205</v>
      </c>
      <c r="FE44" s="46">
        <f t="shared" si="21"/>
        <v>35</v>
      </c>
    </row>
    <row r="45" spans="1:161" s="46" customFormat="1" ht="15.95" customHeight="1" thickTop="1" x14ac:dyDescent="0.15">
      <c r="A45" s="40" t="s">
        <v>23</v>
      </c>
      <c r="B45" s="54">
        <f t="shared" ref="B45:AG45" si="22">SUM(B4:B44)</f>
        <v>146059</v>
      </c>
      <c r="C45" s="55">
        <f t="shared" si="22"/>
        <v>84262288480</v>
      </c>
      <c r="D45" s="55">
        <f t="shared" si="22"/>
        <v>74668260068</v>
      </c>
      <c r="E45" s="55">
        <f t="shared" si="22"/>
        <v>5103556621</v>
      </c>
      <c r="F45" s="55">
        <f t="shared" si="22"/>
        <v>4243363574</v>
      </c>
      <c r="G45" s="55">
        <f t="shared" si="22"/>
        <v>247108217</v>
      </c>
      <c r="H45" s="55">
        <f t="shared" si="22"/>
        <v>2157663</v>
      </c>
      <c r="I45" s="55">
        <f t="shared" si="22"/>
        <v>35038962710</v>
      </c>
      <c r="J45" s="55">
        <f t="shared" si="22"/>
        <v>30914497957</v>
      </c>
      <c r="K45" s="55">
        <f t="shared" si="22"/>
        <v>706916808</v>
      </c>
      <c r="L45" s="55">
        <f t="shared" si="22"/>
        <v>3164504173</v>
      </c>
      <c r="M45" s="55">
        <f t="shared" si="22"/>
        <v>253043376</v>
      </c>
      <c r="N45" s="55">
        <f t="shared" si="22"/>
        <v>2303722</v>
      </c>
      <c r="O45" s="55">
        <f t="shared" si="22"/>
        <v>119301251190</v>
      </c>
      <c r="P45" s="55">
        <f t="shared" si="22"/>
        <v>105582758025</v>
      </c>
      <c r="Q45" s="55">
        <f t="shared" si="22"/>
        <v>5810473429</v>
      </c>
      <c r="R45" s="55">
        <f t="shared" si="22"/>
        <v>7407867747</v>
      </c>
      <c r="S45" s="55">
        <f t="shared" si="22"/>
        <v>500151593</v>
      </c>
      <c r="T45" s="54">
        <f t="shared" si="22"/>
        <v>418</v>
      </c>
      <c r="U45" s="55">
        <f t="shared" si="22"/>
        <v>114378080</v>
      </c>
      <c r="V45" s="55">
        <f t="shared" si="22"/>
        <v>100004727</v>
      </c>
      <c r="W45" s="55">
        <f t="shared" si="22"/>
        <v>5664888</v>
      </c>
      <c r="X45" s="55">
        <f t="shared" si="22"/>
        <v>8656568</v>
      </c>
      <c r="Y45" s="55">
        <f t="shared" si="22"/>
        <v>51897</v>
      </c>
      <c r="Z45" s="55">
        <f t="shared" si="22"/>
        <v>240630</v>
      </c>
      <c r="AA45" s="55">
        <f t="shared" si="22"/>
        <v>3457064900</v>
      </c>
      <c r="AB45" s="55">
        <f t="shared" si="22"/>
        <v>3044067779</v>
      </c>
      <c r="AC45" s="55">
        <f t="shared" si="22"/>
        <v>1164683</v>
      </c>
      <c r="AD45" s="55">
        <f t="shared" si="22"/>
        <v>411577422</v>
      </c>
      <c r="AE45" s="55">
        <f t="shared" si="22"/>
        <v>255016</v>
      </c>
      <c r="AF45" s="55">
        <f t="shared" si="22"/>
        <v>241048</v>
      </c>
      <c r="AG45" s="55">
        <f t="shared" si="22"/>
        <v>3571442980</v>
      </c>
      <c r="AH45" s="55">
        <f t="shared" ref="AH45:CG45" si="23">SUM(AH4:AH44)</f>
        <v>3144072506</v>
      </c>
      <c r="AI45" s="55">
        <f t="shared" si="23"/>
        <v>6829571</v>
      </c>
      <c r="AJ45" s="55">
        <f t="shared" si="23"/>
        <v>420233990</v>
      </c>
      <c r="AK45" s="55">
        <f t="shared" si="23"/>
        <v>306913</v>
      </c>
      <c r="AL45" s="54">
        <f t="shared" si="23"/>
        <v>2544770</v>
      </c>
      <c r="AM45" s="55">
        <f t="shared" si="23"/>
        <v>122872694170</v>
      </c>
      <c r="AN45" s="55">
        <f t="shared" si="23"/>
        <v>108726830531</v>
      </c>
      <c r="AO45" s="55">
        <f t="shared" si="23"/>
        <v>5817303000</v>
      </c>
      <c r="AP45" s="55">
        <f t="shared" si="23"/>
        <v>7828101737</v>
      </c>
      <c r="AQ45" s="55">
        <f t="shared" si="23"/>
        <v>500458506</v>
      </c>
      <c r="AR45" s="55">
        <f t="shared" si="23"/>
        <v>1546479</v>
      </c>
      <c r="AS45" s="55">
        <f t="shared" si="23"/>
        <v>20197103020</v>
      </c>
      <c r="AT45" s="55">
        <f t="shared" si="23"/>
        <v>17816459666</v>
      </c>
      <c r="AU45" s="55">
        <f t="shared" si="23"/>
        <v>108268639</v>
      </c>
      <c r="AV45" s="55">
        <f t="shared" si="23"/>
        <v>2145171586</v>
      </c>
      <c r="AW45" s="55">
        <f t="shared" si="23"/>
        <v>127203129</v>
      </c>
      <c r="AX45" s="55">
        <f t="shared" si="23"/>
        <v>4091249</v>
      </c>
      <c r="AY45" s="55">
        <f t="shared" si="23"/>
        <v>143069797190</v>
      </c>
      <c r="AZ45" s="55">
        <f t="shared" si="23"/>
        <v>126543290197</v>
      </c>
      <c r="BA45" s="55">
        <f t="shared" si="23"/>
        <v>5925571639</v>
      </c>
      <c r="BB45" s="55">
        <f t="shared" si="23"/>
        <v>9973273323</v>
      </c>
      <c r="BC45" s="55">
        <f t="shared" si="23"/>
        <v>627661635</v>
      </c>
      <c r="BD45" s="54">
        <f t="shared" si="23"/>
        <v>141200</v>
      </c>
      <c r="BE45" s="55">
        <f t="shared" si="23"/>
        <v>4686298215</v>
      </c>
      <c r="BF45" s="55">
        <f t="shared" si="23"/>
        <v>2576311085</v>
      </c>
      <c r="BG45" s="55">
        <f t="shared" si="23"/>
        <v>0</v>
      </c>
      <c r="BH45" s="55">
        <f t="shared" si="23"/>
        <v>2105970825</v>
      </c>
      <c r="BI45" s="55">
        <f t="shared" si="23"/>
        <v>4016305</v>
      </c>
      <c r="BJ45" s="55">
        <f t="shared" si="23"/>
        <v>413</v>
      </c>
      <c r="BK45" s="55">
        <f t="shared" si="23"/>
        <v>3708816</v>
      </c>
      <c r="BL45" s="55">
        <f t="shared" si="23"/>
        <v>1888856</v>
      </c>
      <c r="BM45" s="55">
        <f t="shared" si="23"/>
        <v>0</v>
      </c>
      <c r="BN45" s="55">
        <f t="shared" si="23"/>
        <v>1817200</v>
      </c>
      <c r="BO45" s="55">
        <f t="shared" si="23"/>
        <v>2760</v>
      </c>
      <c r="BP45" s="55">
        <f t="shared" si="23"/>
        <v>141613</v>
      </c>
      <c r="BQ45" s="55">
        <f t="shared" si="23"/>
        <v>4690007031</v>
      </c>
      <c r="BR45" s="55">
        <f t="shared" si="23"/>
        <v>2578199941</v>
      </c>
      <c r="BS45" s="55">
        <f t="shared" si="23"/>
        <v>0</v>
      </c>
      <c r="BT45" s="55">
        <f t="shared" si="23"/>
        <v>2107788025</v>
      </c>
      <c r="BU45" s="55">
        <f t="shared" si="23"/>
        <v>4019065</v>
      </c>
      <c r="BV45" s="54">
        <f t="shared" si="23"/>
        <v>5958</v>
      </c>
      <c r="BW45" s="55">
        <f t="shared" si="23"/>
        <v>669133040</v>
      </c>
      <c r="BX45" s="55">
        <f t="shared" si="23"/>
        <v>591767464</v>
      </c>
      <c r="BY45" s="55">
        <f t="shared" si="23"/>
        <v>20050402</v>
      </c>
      <c r="BZ45" s="55">
        <f t="shared" si="23"/>
        <v>36647145</v>
      </c>
      <c r="CA45" s="55">
        <f t="shared" si="23"/>
        <v>20668029</v>
      </c>
      <c r="CB45" s="55">
        <f t="shared" si="23"/>
        <v>4097207</v>
      </c>
      <c r="CC45" s="55">
        <f t="shared" si="23"/>
        <v>148428937261</v>
      </c>
      <c r="CD45" s="55">
        <f t="shared" si="23"/>
        <v>129713257602</v>
      </c>
      <c r="CE45" s="55">
        <f t="shared" si="23"/>
        <v>5945622041</v>
      </c>
      <c r="CF45" s="55">
        <f t="shared" si="23"/>
        <v>12117708493</v>
      </c>
      <c r="CG45" s="55">
        <f t="shared" si="23"/>
        <v>652348729</v>
      </c>
      <c r="CH45" s="44"/>
      <c r="CI45" s="44"/>
      <c r="CJ45" s="44"/>
      <c r="CK45" s="44"/>
      <c r="CL45" s="44"/>
      <c r="CM45" s="44"/>
      <c r="CN45" s="56">
        <f t="shared" ref="CN45:DV45" si="24">SUM(CN4:CN44)</f>
        <v>31078</v>
      </c>
      <c r="CO45" s="55">
        <f t="shared" si="24"/>
        <v>206517094</v>
      </c>
      <c r="CP45" s="55">
        <f t="shared" si="24"/>
        <v>181205460</v>
      </c>
      <c r="CQ45" s="55">
        <f t="shared" si="24"/>
        <v>0</v>
      </c>
      <c r="CR45" s="55">
        <f t="shared" si="24"/>
        <v>25311634</v>
      </c>
      <c r="CS45" s="55">
        <f t="shared" si="24"/>
        <v>0</v>
      </c>
      <c r="CT45" s="55">
        <f t="shared" si="24"/>
        <v>0</v>
      </c>
      <c r="CU45" s="55">
        <f t="shared" si="24"/>
        <v>0</v>
      </c>
      <c r="CV45" s="55">
        <f t="shared" si="24"/>
        <v>0</v>
      </c>
      <c r="CW45" s="55">
        <f t="shared" si="24"/>
        <v>0</v>
      </c>
      <c r="CX45" s="55">
        <f t="shared" si="24"/>
        <v>0</v>
      </c>
      <c r="CY45" s="55">
        <f t="shared" si="24"/>
        <v>0</v>
      </c>
      <c r="CZ45" s="55">
        <f t="shared" si="24"/>
        <v>0</v>
      </c>
      <c r="DA45" s="55">
        <f t="shared" si="24"/>
        <v>0</v>
      </c>
      <c r="DB45" s="55">
        <f t="shared" si="24"/>
        <v>0</v>
      </c>
      <c r="DC45" s="55">
        <f t="shared" si="24"/>
        <v>0</v>
      </c>
      <c r="DD45" s="55">
        <f t="shared" si="24"/>
        <v>0</v>
      </c>
      <c r="DE45" s="55">
        <f t="shared" si="24"/>
        <v>0</v>
      </c>
      <c r="DF45" s="54">
        <f t="shared" si="24"/>
        <v>31078</v>
      </c>
      <c r="DG45" s="55">
        <f t="shared" si="24"/>
        <v>206517094</v>
      </c>
      <c r="DH45" s="55">
        <f t="shared" si="24"/>
        <v>181205460</v>
      </c>
      <c r="DI45" s="55">
        <f t="shared" si="24"/>
        <v>0</v>
      </c>
      <c r="DJ45" s="55">
        <f t="shared" si="24"/>
        <v>25311634</v>
      </c>
      <c r="DK45" s="55">
        <f t="shared" si="24"/>
        <v>0</v>
      </c>
      <c r="DL45" s="55">
        <f t="shared" si="24"/>
        <v>4128285</v>
      </c>
      <c r="DM45" s="55">
        <f t="shared" si="24"/>
        <v>148635454355</v>
      </c>
      <c r="DN45" s="55">
        <f t="shared" si="24"/>
        <v>129894463062</v>
      </c>
      <c r="DO45" s="55">
        <f t="shared" si="24"/>
        <v>5945622041</v>
      </c>
      <c r="DP45" s="55">
        <f t="shared" si="24"/>
        <v>12143020127</v>
      </c>
      <c r="DQ45" s="55">
        <f t="shared" si="24"/>
        <v>652348729</v>
      </c>
      <c r="DR45" s="55">
        <f t="shared" si="24"/>
        <v>96965</v>
      </c>
      <c r="DS45" s="55">
        <f t="shared" si="24"/>
        <v>43052</v>
      </c>
      <c r="DT45" s="55">
        <f t="shared" si="24"/>
        <v>140017</v>
      </c>
      <c r="DU45" s="55">
        <f t="shared" si="24"/>
        <v>20079</v>
      </c>
      <c r="DV45" s="55">
        <f t="shared" si="24"/>
        <v>7832</v>
      </c>
      <c r="DX45" s="55">
        <f t="shared" ref="DX45:EO45" si="25">SUM(DX4:DX44)</f>
        <v>31081</v>
      </c>
      <c r="DY45" s="55">
        <f t="shared" si="25"/>
        <v>206534120</v>
      </c>
      <c r="DZ45" s="55">
        <f t="shared" si="25"/>
        <v>6346</v>
      </c>
      <c r="EA45" s="55">
        <f t="shared" si="25"/>
        <v>133900720</v>
      </c>
      <c r="EB45" s="55">
        <f t="shared" si="25"/>
        <v>10453</v>
      </c>
      <c r="EC45" s="55">
        <f t="shared" si="25"/>
        <v>331299660</v>
      </c>
      <c r="ED45" s="55">
        <f t="shared" si="25"/>
        <v>4687</v>
      </c>
      <c r="EE45" s="55">
        <f t="shared" si="25"/>
        <v>154242036</v>
      </c>
      <c r="EF45" s="55">
        <f t="shared" si="25"/>
        <v>99</v>
      </c>
      <c r="EG45" s="55">
        <f t="shared" si="25"/>
        <v>1147980</v>
      </c>
      <c r="EH45" s="55">
        <f t="shared" si="25"/>
        <v>7</v>
      </c>
      <c r="EI45" s="55">
        <f t="shared" si="25"/>
        <v>310855</v>
      </c>
      <c r="EJ45" s="55">
        <f t="shared" si="25"/>
        <v>0</v>
      </c>
      <c r="EK45" s="55">
        <f t="shared" si="25"/>
        <v>0</v>
      </c>
      <c r="EL45" s="55">
        <f t="shared" si="25"/>
        <v>0</v>
      </c>
      <c r="EM45" s="55">
        <f t="shared" si="25"/>
        <v>0</v>
      </c>
      <c r="EN45" s="55">
        <f t="shared" si="25"/>
        <v>52666</v>
      </c>
      <c r="EO45" s="55">
        <f t="shared" si="25"/>
        <v>827124516</v>
      </c>
      <c r="EQ45" s="55">
        <f>SUM(EQ4:EQ44)</f>
        <v>4149873</v>
      </c>
      <c r="ER45" s="55">
        <f>SUM(ER4:ER44)</f>
        <v>149256061777</v>
      </c>
      <c r="ET45" s="38" t="s">
        <v>23</v>
      </c>
      <c r="EU45" s="37">
        <v>144691</v>
      </c>
      <c r="EW45" s="59">
        <f t="shared" si="14"/>
        <v>1031550</v>
      </c>
      <c r="EX45" s="46">
        <f t="shared" si="15"/>
        <v>20</v>
      </c>
      <c r="EY45" s="59">
        <f t="shared" si="16"/>
        <v>84376666560</v>
      </c>
      <c r="EZ45" s="59">
        <f t="shared" si="17"/>
        <v>38496027610</v>
      </c>
      <c r="FA45" s="59">
        <f t="shared" si="13"/>
        <v>26383367607</v>
      </c>
      <c r="FB45" s="59">
        <f t="shared" si="18"/>
        <v>583151</v>
      </c>
      <c r="FC45" s="59">
        <f t="shared" si="19"/>
        <v>23</v>
      </c>
      <c r="FD45" s="59">
        <f t="shared" si="20"/>
        <v>266057</v>
      </c>
      <c r="FE45" s="46">
        <f t="shared" si="21"/>
        <v>9</v>
      </c>
    </row>
    <row r="46" spans="1:161" x14ac:dyDescent="0.15"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V46" s="58"/>
      <c r="BW46" s="58"/>
      <c r="BX46" s="58"/>
      <c r="BY46" s="58"/>
      <c r="BZ46" s="58"/>
      <c r="CA46" s="58"/>
      <c r="DF46" s="58"/>
      <c r="DG46" s="58"/>
      <c r="DH46" s="58"/>
      <c r="DI46" s="58"/>
      <c r="DJ46" s="58"/>
      <c r="DK46" s="58"/>
      <c r="DL46" s="58"/>
      <c r="DM46" s="58"/>
      <c r="DN46" s="58"/>
      <c r="DO46" s="58"/>
      <c r="DP46" s="58"/>
      <c r="DQ46" s="58"/>
    </row>
    <row r="47" spans="1:161" x14ac:dyDescent="0.15"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V47" s="58"/>
      <c r="BW47" s="58"/>
      <c r="BX47" s="58"/>
      <c r="BY47" s="58"/>
      <c r="BZ47" s="58"/>
      <c r="CA47" s="58"/>
      <c r="DF47" s="58"/>
      <c r="DG47" s="58"/>
      <c r="DH47" s="58"/>
      <c r="DI47" s="58"/>
      <c r="DJ47" s="58"/>
      <c r="DK47" s="58"/>
      <c r="DL47" s="58"/>
      <c r="DM47" s="58"/>
      <c r="DN47" s="58"/>
      <c r="DO47" s="58"/>
      <c r="DP47" s="58"/>
      <c r="DQ47" s="58"/>
    </row>
  </sheetData>
  <mergeCells count="35">
    <mergeCell ref="CN2:CS2"/>
    <mergeCell ref="CT2:CY2"/>
    <mergeCell ref="B1:S1"/>
    <mergeCell ref="T1:AK1"/>
    <mergeCell ref="AL1:AQ2"/>
    <mergeCell ref="AR1:AW2"/>
    <mergeCell ref="AX1:BC2"/>
    <mergeCell ref="BD1:BU1"/>
    <mergeCell ref="BD2:BI2"/>
    <mergeCell ref="BJ2:BO2"/>
    <mergeCell ref="BP2:BU2"/>
    <mergeCell ref="DR1:DV2"/>
    <mergeCell ref="DX1:EM1"/>
    <mergeCell ref="EN1:EO2"/>
    <mergeCell ref="EQ1:ER2"/>
    <mergeCell ref="B2:G2"/>
    <mergeCell ref="H2:M2"/>
    <mergeCell ref="N2:S2"/>
    <mergeCell ref="T2:Y2"/>
    <mergeCell ref="Z2:AE2"/>
    <mergeCell ref="AF2:AK2"/>
    <mergeCell ref="BV1:CA2"/>
    <mergeCell ref="CB1:CG2"/>
    <mergeCell ref="CN1:CY1"/>
    <mergeCell ref="CZ1:DE2"/>
    <mergeCell ref="DF1:DK2"/>
    <mergeCell ref="DL1:DQ2"/>
    <mergeCell ref="EJ2:EK2"/>
    <mergeCell ref="EL2:EM2"/>
    <mergeCell ref="DX2:DY2"/>
    <mergeCell ref="DZ2:EA2"/>
    <mergeCell ref="EB2:EC2"/>
    <mergeCell ref="ED2:EE2"/>
    <mergeCell ref="EF2:EG2"/>
    <mergeCell ref="EH2:EI2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1人当たりの医療費</vt:lpstr>
      <vt:lpstr>被保険者数</vt:lpstr>
      <vt:lpstr>医療費集約</vt:lpstr>
      <vt:lpstr>'1人当たりの医療費'!Print_Area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kouiki</dc:creator>
  <cp:lastModifiedBy>沖縄県後期高齢者医療広域連合</cp:lastModifiedBy>
  <cp:lastPrinted>2019-06-19T06:11:16Z</cp:lastPrinted>
  <dcterms:created xsi:type="dcterms:W3CDTF">2015-06-10T05:10:45Z</dcterms:created>
  <dcterms:modified xsi:type="dcterms:W3CDTF">2019-06-21T08:09:23Z</dcterms:modified>
</cp:coreProperties>
</file>