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14625"/>
  </bookViews>
  <sheets>
    <sheet name="20230317住基突合結果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S46" i="4" l="1"/>
  <c r="BR46" i="4"/>
  <c r="BQ46" i="4"/>
  <c r="BP46" i="4"/>
  <c r="BO46" i="4"/>
  <c r="BN46" i="4"/>
  <c r="BM46" i="4"/>
  <c r="BL46" i="4"/>
  <c r="BK46" i="4"/>
  <c r="BJ46" i="4"/>
  <c r="BI46" i="4"/>
  <c r="M46" i="4"/>
  <c r="L46" i="4"/>
  <c r="K46" i="4"/>
  <c r="J46" i="4"/>
  <c r="I46" i="4"/>
  <c r="H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</calcChain>
</file>

<file path=xl/sharedStrings.xml><?xml version="1.0" encoding="utf-8"?>
<sst xmlns="http://schemas.openxmlformats.org/spreadsheetml/2006/main" count="210" uniqueCount="137">
  <si>
    <t>市町村</t>
    <phoneticPr fontId="5"/>
  </si>
  <si>
    <t>入力件数</t>
    <rPh sb="0" eb="2">
      <t>ニュウリョク</t>
    </rPh>
    <rPh sb="2" eb="4">
      <t>ケンスウ</t>
    </rPh>
    <phoneticPr fontId="5"/>
  </si>
  <si>
    <t>エラー件数</t>
    <rPh sb="3" eb="5">
      <t>ケンスウ</t>
    </rPh>
    <phoneticPr fontId="5"/>
  </si>
  <si>
    <t>住基突合エラー件数</t>
    <rPh sb="0" eb="2">
      <t>ジュウキ</t>
    </rPh>
    <rPh sb="2" eb="4">
      <t>トツゴウ</t>
    </rPh>
    <rPh sb="7" eb="9">
      <t>ケン</t>
    </rPh>
    <phoneticPr fontId="5"/>
  </si>
  <si>
    <t>住基突合エラー割合</t>
    <rPh sb="0" eb="2">
      <t>ジュウキ</t>
    </rPh>
    <rPh sb="2" eb="4">
      <t>トツゴウ</t>
    </rPh>
    <rPh sb="7" eb="9">
      <t>ワリアイ</t>
    </rPh>
    <phoneticPr fontId="5"/>
  </si>
  <si>
    <t>エラーの増減</t>
    <rPh sb="4" eb="6">
      <t>ゾウゲン</t>
    </rPh>
    <phoneticPr fontId="5"/>
  </si>
  <si>
    <t>エラーの割合</t>
    <rPh sb="4" eb="6">
      <t>ワリアイ</t>
    </rPh>
    <phoneticPr fontId="5"/>
  </si>
  <si>
    <t>今回の結果</t>
    <rPh sb="0" eb="2">
      <t>コンカイ</t>
    </rPh>
    <rPh sb="3" eb="5">
      <t>ケッカ</t>
    </rPh>
    <phoneticPr fontId="5"/>
  </si>
  <si>
    <t>過去1年の突合結果</t>
    <rPh sb="0" eb="2">
      <t>カコ</t>
    </rPh>
    <rPh sb="3" eb="4">
      <t>ネン</t>
    </rPh>
    <rPh sb="5" eb="7">
      <t>トツゴウ</t>
    </rPh>
    <rPh sb="7" eb="9">
      <t>ケッカ</t>
    </rPh>
    <phoneticPr fontId="5"/>
  </si>
  <si>
    <t>広域側入力件数</t>
  </si>
  <si>
    <t>市町村側入力件数</t>
  </si>
  <si>
    <t>正常件数</t>
  </si>
  <si>
    <t>項目不一致件数（人数）</t>
  </si>
  <si>
    <t>広域情報なし件数</t>
  </si>
  <si>
    <t>市町村情報なし件数</t>
  </si>
  <si>
    <t>20210318
エラー合計
（41市町村）</t>
    <rPh sb="12" eb="14">
      <t>ゴウケイ</t>
    </rPh>
    <rPh sb="18" eb="21">
      <t>シチョウソン</t>
    </rPh>
    <phoneticPr fontId="5"/>
  </si>
  <si>
    <t>20210122
エラー合計
（41市町村）</t>
    <rPh sb="12" eb="14">
      <t>ゴウケイ</t>
    </rPh>
    <rPh sb="18" eb="21">
      <t>シチョウソン</t>
    </rPh>
    <phoneticPr fontId="5"/>
  </si>
  <si>
    <t>20201124
エラー合計
（41市町村）</t>
    <rPh sb="12" eb="14">
      <t>ゴウケイ</t>
    </rPh>
    <rPh sb="18" eb="21">
      <t>シチョウソン</t>
    </rPh>
    <phoneticPr fontId="5"/>
  </si>
  <si>
    <t>20200918
エラー合計
（41市町村）</t>
    <rPh sb="12" eb="14">
      <t>ゴウケイ</t>
    </rPh>
    <rPh sb="18" eb="21">
      <t>シチョウソン</t>
    </rPh>
    <phoneticPr fontId="5"/>
  </si>
  <si>
    <t>20200722
エラー合計
（41市町村）</t>
    <rPh sb="12" eb="14">
      <t>ゴウケイ</t>
    </rPh>
    <rPh sb="18" eb="21">
      <t>シチョウソン</t>
    </rPh>
    <phoneticPr fontId="5"/>
  </si>
  <si>
    <t>20200529
エラー合計
（40市町村）</t>
    <rPh sb="12" eb="14">
      <t>ゴウケイ</t>
    </rPh>
    <rPh sb="18" eb="21">
      <t>シチョウソン</t>
    </rPh>
    <phoneticPr fontId="5"/>
  </si>
  <si>
    <t>20200513
エラー合計
（40市町村）</t>
    <rPh sb="12" eb="14">
      <t>ゴウケイ</t>
    </rPh>
    <rPh sb="18" eb="21">
      <t>シチョウソン</t>
    </rPh>
    <phoneticPr fontId="5"/>
  </si>
  <si>
    <t>20200319
エラー合計
（41市町村）</t>
    <rPh sb="12" eb="14">
      <t>ゴウケイ</t>
    </rPh>
    <rPh sb="18" eb="21">
      <t>シチョウソン</t>
    </rPh>
    <phoneticPr fontId="5"/>
  </si>
  <si>
    <t>20200124
エラー合計
（41市町村）</t>
    <rPh sb="12" eb="14">
      <t>ゴウケイ</t>
    </rPh>
    <rPh sb="18" eb="21">
      <t>シチョウソン</t>
    </rPh>
    <phoneticPr fontId="5"/>
  </si>
  <si>
    <t>20191122
エラー合計
（40市町村）</t>
    <rPh sb="12" eb="14">
      <t>ゴウケイ</t>
    </rPh>
    <rPh sb="18" eb="21">
      <t>シチョウソン</t>
    </rPh>
    <phoneticPr fontId="5"/>
  </si>
  <si>
    <t>20190926
エラー合計
（39市町村）</t>
    <rPh sb="12" eb="14">
      <t>ゴウケイ</t>
    </rPh>
    <rPh sb="18" eb="21">
      <t>シチョウソン</t>
    </rPh>
    <phoneticPr fontId="5"/>
  </si>
  <si>
    <t>20190726
エラー合計
（41市町村）</t>
    <rPh sb="12" eb="14">
      <t>ゴウケイ</t>
    </rPh>
    <rPh sb="18" eb="21">
      <t>シチョウソン</t>
    </rPh>
    <phoneticPr fontId="5"/>
  </si>
  <si>
    <t>20190530
エラー合計
（36市町村）</t>
    <rPh sb="12" eb="14">
      <t>ゴウケイ</t>
    </rPh>
    <rPh sb="18" eb="21">
      <t>シチョウソン</t>
    </rPh>
    <phoneticPr fontId="5"/>
  </si>
  <si>
    <t>20190513
エラー合計
（41市町村）</t>
    <rPh sb="12" eb="14">
      <t>ゴウケイ</t>
    </rPh>
    <rPh sb="18" eb="21">
      <t>シチョウソン</t>
    </rPh>
    <phoneticPr fontId="5"/>
  </si>
  <si>
    <t>472131</t>
  </si>
  <si>
    <t>うるま市</t>
  </si>
  <si>
    <t>沖縄行政</t>
  </si>
  <si>
    <t>472093</t>
  </si>
  <si>
    <t>名護市</t>
  </si>
  <si>
    <t>472077</t>
  </si>
  <si>
    <t>石垣市</t>
  </si>
  <si>
    <t>472051</t>
  </si>
  <si>
    <t>宜野湾市</t>
  </si>
  <si>
    <t>472140</t>
  </si>
  <si>
    <t>宮古島市</t>
  </si>
  <si>
    <t>OCC</t>
  </si>
  <si>
    <t>-</t>
  </si>
  <si>
    <t>472107</t>
  </si>
  <si>
    <t>糸満市</t>
  </si>
  <si>
    <t>473626</t>
  </si>
  <si>
    <t>八重瀬町</t>
  </si>
  <si>
    <t>473286</t>
  </si>
  <si>
    <t>中城村</t>
  </si>
  <si>
    <t>473111</t>
  </si>
  <si>
    <t>恩納村</t>
  </si>
  <si>
    <t>473812</t>
  </si>
  <si>
    <t>竹富町</t>
  </si>
  <si>
    <t>473138</t>
  </si>
  <si>
    <t>宜野座村</t>
  </si>
  <si>
    <t>473600</t>
  </si>
  <si>
    <t>伊是名村</t>
  </si>
  <si>
    <t>473596</t>
  </si>
  <si>
    <t>伊平屋村</t>
  </si>
  <si>
    <t>473821</t>
  </si>
  <si>
    <t>与那国町</t>
  </si>
  <si>
    <t>473570</t>
  </si>
  <si>
    <t>南大東村</t>
  </si>
  <si>
    <t>渡名喜村</t>
  </si>
  <si>
    <t>北大東村</t>
  </si>
  <si>
    <t>473545</t>
  </si>
  <si>
    <t>座間味村</t>
  </si>
  <si>
    <t>472018</t>
  </si>
  <si>
    <t>那覇市</t>
  </si>
  <si>
    <t>RKK</t>
    <phoneticPr fontId="5"/>
  </si>
  <si>
    <t>472085</t>
  </si>
  <si>
    <t>浦添市</t>
  </si>
  <si>
    <t>472115</t>
  </si>
  <si>
    <t>沖縄市</t>
  </si>
  <si>
    <t>472123</t>
  </si>
  <si>
    <t>豊見城市</t>
  </si>
  <si>
    <t>RKK</t>
  </si>
  <si>
    <t>473065</t>
  </si>
  <si>
    <t>今帰仁村</t>
  </si>
  <si>
    <t>473154</t>
  </si>
  <si>
    <t>伊江村</t>
  </si>
  <si>
    <t>473294</t>
  </si>
  <si>
    <t>西原町</t>
  </si>
  <si>
    <t>473618</t>
  </si>
  <si>
    <t>久米島町</t>
  </si>
  <si>
    <t>473278</t>
  </si>
  <si>
    <t>北中城村</t>
  </si>
  <si>
    <t>473014</t>
  </si>
  <si>
    <t>国頭村</t>
  </si>
  <si>
    <t>473502</t>
  </si>
  <si>
    <t>南風原町</t>
  </si>
  <si>
    <t>473537</t>
  </si>
  <si>
    <t>渡嘉敷村</t>
  </si>
  <si>
    <t>創和</t>
  </si>
  <si>
    <t>473481</t>
  </si>
  <si>
    <t>与那原町</t>
  </si>
  <si>
    <t>473146</t>
  </si>
  <si>
    <t>金武町</t>
  </si>
  <si>
    <t>473022</t>
  </si>
  <si>
    <t>大宜味村</t>
  </si>
  <si>
    <t>473031</t>
  </si>
  <si>
    <t>東村</t>
  </si>
  <si>
    <t>473553</t>
  </si>
  <si>
    <t>粟国村</t>
  </si>
  <si>
    <t>473243</t>
  </si>
  <si>
    <t>読谷村</t>
  </si>
  <si>
    <t>エジソン</t>
  </si>
  <si>
    <t>473251</t>
  </si>
  <si>
    <t>嘉手納町</t>
  </si>
  <si>
    <t>473081</t>
  </si>
  <si>
    <t>本部町</t>
  </si>
  <si>
    <t>472158</t>
  </si>
  <si>
    <t>南城市</t>
  </si>
  <si>
    <t>473260</t>
  </si>
  <si>
    <t>北谷町</t>
  </si>
  <si>
    <t>473758</t>
  </si>
  <si>
    <t>多良間村</t>
  </si>
  <si>
    <t>合計</t>
    <rPh sb="0" eb="1">
      <t>ゴウ</t>
    </rPh>
    <rPh sb="1" eb="2">
      <t>ケイ</t>
    </rPh>
    <phoneticPr fontId="5"/>
  </si>
  <si>
    <t>ベンダー</t>
    <phoneticPr fontId="5"/>
  </si>
  <si>
    <t>20220318
エラー合計
（41市町村）</t>
    <rPh sb="12" eb="14">
      <t>ゴウケイ</t>
    </rPh>
    <rPh sb="18" eb="21">
      <t>シチョウソン</t>
    </rPh>
    <phoneticPr fontId="5"/>
  </si>
  <si>
    <t>20220120
エラー合計
（41市町村）</t>
    <rPh sb="12" eb="14">
      <t>ゴウケイ</t>
    </rPh>
    <rPh sb="18" eb="21">
      <t>シチョウソン</t>
    </rPh>
    <phoneticPr fontId="5"/>
  </si>
  <si>
    <t>20211119
エラー合計
（41市町村）</t>
    <rPh sb="12" eb="14">
      <t>ゴウケイ</t>
    </rPh>
    <rPh sb="18" eb="21">
      <t>シチョウソン</t>
    </rPh>
    <phoneticPr fontId="5"/>
  </si>
  <si>
    <t>20210916
エラー合計
（41市町村）</t>
    <rPh sb="12" eb="14">
      <t>ゴウケイ</t>
    </rPh>
    <rPh sb="18" eb="21">
      <t>シチョウソン</t>
    </rPh>
    <phoneticPr fontId="5"/>
  </si>
  <si>
    <t>20210721
エラー合計
（41市町村）</t>
    <rPh sb="12" eb="14">
      <t>ゴウケイ</t>
    </rPh>
    <rPh sb="18" eb="21">
      <t>シチョウソン</t>
    </rPh>
    <phoneticPr fontId="5"/>
  </si>
  <si>
    <t>20210527
エラー合計
（40市町村）</t>
    <rPh sb="12" eb="14">
      <t>ゴウケイ</t>
    </rPh>
    <rPh sb="18" eb="21">
      <t>シチョウソン</t>
    </rPh>
    <phoneticPr fontId="5"/>
  </si>
  <si>
    <t>20210510
エラー合計
（40市町村）</t>
    <rPh sb="12" eb="14">
      <t>ゴウケイ</t>
    </rPh>
    <rPh sb="18" eb="21">
      <t>シチョウソン</t>
    </rPh>
    <phoneticPr fontId="5"/>
  </si>
  <si>
    <t>20210527
エラー合計
（41市町村）</t>
    <rPh sb="12" eb="14">
      <t>ゴウケイ</t>
    </rPh>
    <rPh sb="18" eb="21">
      <t>シチョウソン</t>
    </rPh>
    <phoneticPr fontId="5"/>
  </si>
  <si>
    <t>ＴＯＰＩＣ</t>
    <phoneticPr fontId="5"/>
  </si>
  <si>
    <r>
      <rPr>
        <u/>
        <sz val="11"/>
        <color theme="1"/>
        <rFont val="游ゴシック"/>
        <family val="3"/>
        <charset val="128"/>
        <scheme val="minor"/>
      </rPr>
      <t>↑エラー急増：０市町村</t>
    </r>
    <r>
      <rPr>
        <sz val="11"/>
        <color theme="1"/>
        <rFont val="游ゴシック"/>
        <family val="2"/>
        <scheme val="minor"/>
      </rPr>
      <t xml:space="preserve">
前回(または前々回)と比較し1,000件以上エラー増加
</t>
    </r>
    <r>
      <rPr>
        <u/>
        <sz val="11"/>
        <color theme="1"/>
        <rFont val="游ゴシック"/>
        <family val="3"/>
        <charset val="128"/>
        <scheme val="minor"/>
      </rPr>
      <t>エラー急減↓：２市町村</t>
    </r>
    <r>
      <rPr>
        <sz val="11"/>
        <color theme="1"/>
        <rFont val="游ゴシック"/>
        <family val="2"/>
        <scheme val="minor"/>
      </rPr>
      <t xml:space="preserve">
前回(または前々回)と比較し1,000件以上エラー減少
</t>
    </r>
    <rPh sb="8" eb="11">
      <t>シチョウソン</t>
    </rPh>
    <rPh sb="12" eb="14">
      <t>ゼンカイ</t>
    </rPh>
    <rPh sb="18" eb="21">
      <t>ゼンゼンカイ</t>
    </rPh>
    <rPh sb="23" eb="25">
      <t>ヒカク</t>
    </rPh>
    <rPh sb="31" eb="34">
      <t>ケンイジョウ</t>
    </rPh>
    <rPh sb="37" eb="39">
      <t>ゾウカ</t>
    </rPh>
    <rPh sb="49" eb="52">
      <t>シチョウソン</t>
    </rPh>
    <rPh sb="53" eb="55">
      <t>ゼンカイ</t>
    </rPh>
    <rPh sb="59" eb="62">
      <t>ゼンゼンカイ</t>
    </rPh>
    <rPh sb="64" eb="66">
      <t>ヒカク</t>
    </rPh>
    <rPh sb="72" eb="75">
      <t>ケンイジョウ</t>
    </rPh>
    <rPh sb="78" eb="80">
      <t>ゲンショウ</t>
    </rPh>
    <phoneticPr fontId="5"/>
  </si>
  <si>
    <r>
      <rPr>
        <u/>
        <sz val="11"/>
        <color theme="1"/>
        <rFont val="游ゴシック"/>
        <family val="3"/>
        <charset val="128"/>
        <scheme val="minor"/>
      </rPr>
      <t>エラー割合50％超↑：０市町村</t>
    </r>
    <r>
      <rPr>
        <sz val="11"/>
        <color theme="1"/>
        <rFont val="游ゴシック"/>
        <family val="2"/>
        <scheme val="minor"/>
      </rPr>
      <t xml:space="preserve">
住基データ全体に占めるエラーデータの割合が50％以上
</t>
    </r>
    <r>
      <rPr>
        <u/>
        <sz val="11"/>
        <color theme="1"/>
        <rFont val="游ゴシック"/>
        <family val="3"/>
        <charset val="128"/>
        <scheme val="minor"/>
      </rPr>
      <t>エラー割合5.0％以下↓：１９市町村</t>
    </r>
    <r>
      <rPr>
        <sz val="11"/>
        <color theme="1"/>
        <rFont val="游ゴシック"/>
        <family val="2"/>
        <scheme val="minor"/>
      </rPr>
      <t xml:space="preserve">
住基データ全体に占めるエラーデータの割合が5.0％以下</t>
    </r>
    <rPh sb="12" eb="15">
      <t>シチョウソン</t>
    </rPh>
    <rPh sb="16" eb="18">
      <t>ジュウキ</t>
    </rPh>
    <rPh sb="21" eb="23">
      <t>ゼンタイ</t>
    </rPh>
    <rPh sb="24" eb="25">
      <t>シ</t>
    </rPh>
    <rPh sb="34" eb="36">
      <t>ワリアイ</t>
    </rPh>
    <rPh sb="40" eb="42">
      <t>イジョウ</t>
    </rPh>
    <rPh sb="47" eb="49">
      <t>ワリアイ</t>
    </rPh>
    <rPh sb="53" eb="55">
      <t>イカ</t>
    </rPh>
    <rPh sb="59" eb="62">
      <t>シチョウソン</t>
    </rPh>
    <rPh sb="88" eb="90">
      <t>イカ</t>
    </rPh>
    <phoneticPr fontId="5"/>
  </si>
  <si>
    <t>20230317
エラー合計
（41市町村）</t>
    <rPh sb="12" eb="14">
      <t>ゴウケイ</t>
    </rPh>
    <rPh sb="18" eb="21">
      <t>シチョウソン</t>
    </rPh>
    <phoneticPr fontId="5"/>
  </si>
  <si>
    <t>20230120
エラー合計
（41市町村）</t>
    <rPh sb="12" eb="14">
      <t>ゴウケイ</t>
    </rPh>
    <rPh sb="18" eb="21">
      <t>シチョウソン</t>
    </rPh>
    <phoneticPr fontId="5"/>
  </si>
  <si>
    <t>20221117
エラー合計
（41市町村）</t>
    <rPh sb="12" eb="14">
      <t>ゴウケイ</t>
    </rPh>
    <rPh sb="18" eb="21">
      <t>シチョウソン</t>
    </rPh>
    <phoneticPr fontId="5"/>
  </si>
  <si>
    <t>20220915
エラー合計
（40市町村）</t>
    <rPh sb="12" eb="14">
      <t>ゴウケイ</t>
    </rPh>
    <rPh sb="18" eb="21">
      <t>シチョウソン</t>
    </rPh>
    <phoneticPr fontId="5"/>
  </si>
  <si>
    <t>20220722
エラー合計
（41市町村）</t>
    <rPh sb="12" eb="14">
      <t>ゴウケイ</t>
    </rPh>
    <rPh sb="18" eb="21">
      <t>シチョウソン</t>
    </rPh>
    <phoneticPr fontId="5"/>
  </si>
  <si>
    <t>20220527
エラー合計
（41市町村）</t>
    <rPh sb="12" eb="14">
      <t>ゴウケイ</t>
    </rPh>
    <rPh sb="18" eb="21">
      <t>シチョウソン</t>
    </rPh>
    <phoneticPr fontId="5"/>
  </si>
  <si>
    <t>20220510
エラー合計
（41市町村）</t>
    <rPh sb="12" eb="14">
      <t>ゴウケイ</t>
    </rPh>
    <rPh sb="18" eb="21">
      <t>シチョウソン</t>
    </rPh>
    <phoneticPr fontId="5"/>
  </si>
  <si>
    <t>合計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</si>
</sst>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0" fontId="3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/>
    <xf numFmtId="176" fontId="9" fillId="0" borderId="8" xfId="2" applyNumberFormat="1" applyFont="1" applyBorder="1" applyAlignment="1" applyProtection="1">
      <alignment horizontal="right" vertical="center" shrinkToFit="1"/>
      <protection locked="0"/>
    </xf>
    <xf numFmtId="176" fontId="9" fillId="0" borderId="8" xfId="2" applyNumberFormat="1" applyFont="1" applyFill="1" applyBorder="1" applyAlignment="1" applyProtection="1">
      <alignment horizontal="right" vertical="center" shrinkToFit="1"/>
      <protection locked="0"/>
    </xf>
    <xf numFmtId="176" fontId="9" fillId="2" borderId="8" xfId="2" applyNumberFormat="1" applyFont="1" applyFill="1" applyBorder="1" applyAlignment="1" applyProtection="1">
      <alignment horizontal="right" vertical="center" shrinkToFit="1"/>
      <protection locked="0"/>
    </xf>
    <xf numFmtId="176" fontId="9" fillId="3" borderId="8" xfId="2" applyNumberFormat="1" applyFont="1" applyFill="1" applyBorder="1" applyAlignment="1" applyProtection="1">
      <alignment horizontal="right" vertical="center" shrinkToFit="1"/>
      <protection locked="0"/>
    </xf>
    <xf numFmtId="176" fontId="9" fillId="0" borderId="2" xfId="2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6">
      <alignment vertical="center"/>
    </xf>
    <xf numFmtId="0" fontId="1" fillId="0" borderId="2" xfId="6" applyBorder="1" applyAlignment="1">
      <alignment vertical="center"/>
    </xf>
    <xf numFmtId="0" fontId="1" fillId="0" borderId="4" xfId="6" applyBorder="1" applyAlignment="1">
      <alignment vertical="center"/>
    </xf>
    <xf numFmtId="0" fontId="1" fillId="0" borderId="3" xfId="6" applyBorder="1" applyAlignment="1">
      <alignment vertical="center"/>
    </xf>
    <xf numFmtId="0" fontId="1" fillId="0" borderId="8" xfId="6" applyBorder="1" applyAlignment="1">
      <alignment horizontal="center" vertical="center" wrapText="1"/>
    </xf>
    <xf numFmtId="0" fontId="1" fillId="0" borderId="9" xfId="6" applyBorder="1" applyAlignment="1">
      <alignment vertical="center"/>
    </xf>
    <xf numFmtId="0" fontId="1" fillId="0" borderId="10" xfId="6" applyBorder="1" applyAlignment="1">
      <alignment vertical="center"/>
    </xf>
    <xf numFmtId="0" fontId="1" fillId="0" borderId="32" xfId="6" applyBorder="1" applyAlignment="1">
      <alignment vertical="center"/>
    </xf>
    <xf numFmtId="0" fontId="1" fillId="0" borderId="33" xfId="6" applyBorder="1" applyAlignment="1">
      <alignment vertical="center"/>
    </xf>
    <xf numFmtId="0" fontId="1" fillId="0" borderId="9" xfId="6" applyBorder="1" applyAlignment="1">
      <alignment horizontal="center" vertical="center"/>
    </xf>
    <xf numFmtId="0" fontId="1" fillId="0" borderId="6" xfId="6" applyBorder="1" applyAlignment="1">
      <alignment vertical="center"/>
    </xf>
    <xf numFmtId="0" fontId="1" fillId="0" borderId="31" xfId="6" applyBorder="1" applyAlignment="1">
      <alignment vertical="center"/>
    </xf>
    <xf numFmtId="0" fontId="1" fillId="0" borderId="8" xfId="6" applyBorder="1" applyAlignment="1">
      <alignment vertical="center" wrapText="1"/>
    </xf>
    <xf numFmtId="0" fontId="6" fillId="0" borderId="8" xfId="6" applyFont="1" applyBorder="1" applyAlignment="1">
      <alignment vertical="top" wrapText="1"/>
    </xf>
    <xf numFmtId="0" fontId="1" fillId="0" borderId="2" xfId="6" applyBorder="1" applyAlignment="1">
      <alignment vertical="center" wrapText="1"/>
    </xf>
    <xf numFmtId="0" fontId="1" fillId="0" borderId="12" xfId="6" applyBorder="1" applyAlignment="1">
      <alignment vertical="center" wrapText="1"/>
    </xf>
    <xf numFmtId="0" fontId="1" fillId="0" borderId="39" xfId="6" applyBorder="1" applyAlignment="1">
      <alignment vertical="center" wrapText="1"/>
    </xf>
    <xf numFmtId="0" fontId="1" fillId="0" borderId="40" xfId="6" applyBorder="1" applyAlignment="1">
      <alignment vertical="center" wrapText="1"/>
    </xf>
    <xf numFmtId="0" fontId="1" fillId="0" borderId="41" xfId="6" applyBorder="1" applyAlignment="1">
      <alignment vertical="center" wrapText="1"/>
    </xf>
    <xf numFmtId="0" fontId="1" fillId="0" borderId="42" xfId="6" applyBorder="1" applyAlignment="1">
      <alignment vertical="center" wrapText="1"/>
    </xf>
    <xf numFmtId="0" fontId="1" fillId="0" borderId="13" xfId="6" applyBorder="1" applyAlignment="1">
      <alignment vertical="center" wrapText="1"/>
    </xf>
    <xf numFmtId="0" fontId="1" fillId="0" borderId="43" xfId="6" applyBorder="1" applyAlignment="1">
      <alignment vertical="center" wrapText="1"/>
    </xf>
    <xf numFmtId="0" fontId="1" fillId="0" borderId="44" xfId="6" applyBorder="1" applyAlignment="1">
      <alignment vertical="center" wrapText="1"/>
    </xf>
    <xf numFmtId="0" fontId="1" fillId="0" borderId="45" xfId="6" applyBorder="1" applyAlignment="1">
      <alignment vertical="center" wrapText="1"/>
    </xf>
    <xf numFmtId="0" fontId="1" fillId="0" borderId="46" xfId="6" applyBorder="1" applyAlignment="1">
      <alignment vertical="center" wrapText="1"/>
    </xf>
    <xf numFmtId="0" fontId="1" fillId="0" borderId="47" xfId="6" applyBorder="1" applyAlignment="1">
      <alignment vertical="center" wrapText="1"/>
    </xf>
    <xf numFmtId="0" fontId="1" fillId="0" borderId="14" xfId="6" applyBorder="1" applyAlignment="1">
      <alignment vertical="center" wrapText="1"/>
    </xf>
    <xf numFmtId="0" fontId="1" fillId="0" borderId="35" xfId="6" applyBorder="1" applyAlignment="1">
      <alignment vertical="center" wrapText="1"/>
    </xf>
    <xf numFmtId="0" fontId="1" fillId="0" borderId="0" xfId="6" applyAlignment="1">
      <alignment vertical="center" wrapText="1"/>
    </xf>
    <xf numFmtId="0" fontId="1" fillId="0" borderId="8" xfId="6" applyBorder="1">
      <alignment vertical="center"/>
    </xf>
    <xf numFmtId="0" fontId="1" fillId="0" borderId="1" xfId="6" applyBorder="1">
      <alignment vertical="center"/>
    </xf>
    <xf numFmtId="0" fontId="1" fillId="0" borderId="5" xfId="6" applyBorder="1">
      <alignment vertical="center"/>
    </xf>
    <xf numFmtId="177" fontId="1" fillId="0" borderId="16" xfId="6" applyNumberFormat="1" applyBorder="1" applyAlignment="1">
      <alignment vertical="center"/>
    </xf>
    <xf numFmtId="177" fontId="1" fillId="0" borderId="48" xfId="6" applyNumberFormat="1" applyBorder="1" applyAlignment="1">
      <alignment vertical="center"/>
    </xf>
    <xf numFmtId="177" fontId="1" fillId="0" borderId="49" xfId="6" applyNumberFormat="1" applyBorder="1" applyAlignment="1">
      <alignment vertical="center"/>
    </xf>
    <xf numFmtId="177" fontId="1" fillId="0" borderId="50" xfId="6" applyNumberFormat="1" applyBorder="1" applyAlignment="1">
      <alignment vertical="center"/>
    </xf>
    <xf numFmtId="177" fontId="1" fillId="0" borderId="51" xfId="6" applyNumberFormat="1" applyBorder="1" applyAlignment="1">
      <alignment vertical="center"/>
    </xf>
    <xf numFmtId="177" fontId="1" fillId="0" borderId="0" xfId="6" applyNumberFormat="1" applyBorder="1" applyAlignment="1">
      <alignment vertical="center"/>
    </xf>
    <xf numFmtId="10" fontId="1" fillId="0" borderId="17" xfId="6" applyNumberFormat="1" applyBorder="1" applyAlignment="1">
      <alignment vertical="center"/>
    </xf>
    <xf numFmtId="10" fontId="1" fillId="0" borderId="48" xfId="6" applyNumberFormat="1" applyBorder="1" applyAlignment="1">
      <alignment vertical="center"/>
    </xf>
    <xf numFmtId="10" fontId="1" fillId="0" borderId="49" xfId="6" applyNumberFormat="1" applyBorder="1" applyAlignment="1">
      <alignment vertical="center"/>
    </xf>
    <xf numFmtId="10" fontId="1" fillId="0" borderId="50" xfId="6" applyNumberFormat="1" applyBorder="1" applyAlignment="1">
      <alignment vertical="center"/>
    </xf>
    <xf numFmtId="10" fontId="1" fillId="0" borderId="52" xfId="6" applyNumberFormat="1" applyBorder="1" applyAlignment="1">
      <alignment vertical="center"/>
    </xf>
    <xf numFmtId="10" fontId="1" fillId="0" borderId="51" xfId="6" applyNumberFormat="1" applyBorder="1" applyAlignment="1">
      <alignment vertical="center"/>
    </xf>
    <xf numFmtId="10" fontId="1" fillId="0" borderId="0" xfId="6" applyNumberFormat="1" applyBorder="1" applyAlignment="1">
      <alignment vertical="center"/>
    </xf>
    <xf numFmtId="10" fontId="1" fillId="0" borderId="34" xfId="6" applyNumberFormat="1" applyBorder="1" applyAlignment="1">
      <alignment vertical="center"/>
    </xf>
    <xf numFmtId="0" fontId="1" fillId="2" borderId="19" xfId="6" applyFill="1" applyBorder="1">
      <alignment vertical="center"/>
    </xf>
    <xf numFmtId="0" fontId="1" fillId="2" borderId="20" xfId="6" applyFill="1" applyBorder="1">
      <alignment vertical="center"/>
    </xf>
    <xf numFmtId="0" fontId="1" fillId="2" borderId="20" xfId="6" applyFill="1" applyBorder="1" applyAlignment="1">
      <alignment vertical="center"/>
    </xf>
    <xf numFmtId="177" fontId="1" fillId="2" borderId="21" xfId="6" applyNumberFormat="1" applyFill="1" applyBorder="1" applyAlignment="1">
      <alignment vertical="center"/>
    </xf>
    <xf numFmtId="177" fontId="1" fillId="2" borderId="53" xfId="6" applyNumberFormat="1" applyFill="1" applyBorder="1" applyAlignment="1">
      <alignment vertical="center"/>
    </xf>
    <xf numFmtId="177" fontId="1" fillId="2" borderId="54" xfId="6" applyNumberFormat="1" applyFill="1" applyBorder="1" applyAlignment="1">
      <alignment vertical="center"/>
    </xf>
    <xf numFmtId="177" fontId="1" fillId="2" borderId="55" xfId="6" applyNumberFormat="1" applyFill="1" applyBorder="1" applyAlignment="1">
      <alignment vertical="center"/>
    </xf>
    <xf numFmtId="177" fontId="1" fillId="2" borderId="56" xfId="6" applyNumberFormat="1" applyFill="1" applyBorder="1" applyAlignment="1">
      <alignment vertical="center"/>
    </xf>
    <xf numFmtId="177" fontId="1" fillId="2" borderId="22" xfId="6" applyNumberFormat="1" applyFill="1" applyBorder="1" applyAlignment="1">
      <alignment vertical="center"/>
    </xf>
    <xf numFmtId="0" fontId="1" fillId="2" borderId="9" xfId="6" applyFill="1" applyBorder="1" applyAlignment="1">
      <alignment vertical="center"/>
    </xf>
    <xf numFmtId="10" fontId="1" fillId="2" borderId="21" xfId="6" applyNumberFormat="1" applyFill="1" applyBorder="1" applyAlignment="1">
      <alignment vertical="center"/>
    </xf>
    <xf numFmtId="10" fontId="1" fillId="2" borderId="53" xfId="6" applyNumberFormat="1" applyFill="1" applyBorder="1" applyAlignment="1">
      <alignment vertical="center"/>
    </xf>
    <xf numFmtId="10" fontId="1" fillId="2" borderId="54" xfId="6" applyNumberFormat="1" applyFill="1" applyBorder="1" applyAlignment="1">
      <alignment vertical="center"/>
    </xf>
    <xf numFmtId="10" fontId="1" fillId="2" borderId="55" xfId="6" applyNumberFormat="1" applyFill="1" applyBorder="1" applyAlignment="1">
      <alignment vertical="center"/>
    </xf>
    <xf numFmtId="10" fontId="1" fillId="2" borderId="57" xfId="6" applyNumberFormat="1" applyFill="1" applyBorder="1" applyAlignment="1">
      <alignment vertical="center"/>
    </xf>
    <xf numFmtId="10" fontId="1" fillId="2" borderId="56" xfId="6" applyNumberFormat="1" applyFill="1" applyBorder="1" applyAlignment="1">
      <alignment vertical="center"/>
    </xf>
    <xf numFmtId="10" fontId="1" fillId="2" borderId="22" xfId="6" applyNumberFormat="1" applyFill="1" applyBorder="1" applyAlignment="1">
      <alignment vertical="center"/>
    </xf>
    <xf numFmtId="10" fontId="1" fillId="2" borderId="15" xfId="6" applyNumberFormat="1" applyFill="1" applyBorder="1" applyAlignment="1">
      <alignment vertical="center"/>
    </xf>
    <xf numFmtId="0" fontId="1" fillId="0" borderId="19" xfId="6" applyBorder="1">
      <alignment vertical="center"/>
    </xf>
    <xf numFmtId="0" fontId="1" fillId="0" borderId="20" xfId="6" applyBorder="1">
      <alignment vertical="center"/>
    </xf>
    <xf numFmtId="0" fontId="1" fillId="0" borderId="20" xfId="6" applyBorder="1" applyAlignment="1">
      <alignment vertical="center"/>
    </xf>
    <xf numFmtId="177" fontId="1" fillId="0" borderId="21" xfId="6" applyNumberFormat="1" applyBorder="1" applyAlignment="1">
      <alignment vertical="center"/>
    </xf>
    <xf numFmtId="177" fontId="1" fillId="0" borderId="53" xfId="6" applyNumberFormat="1" applyBorder="1" applyAlignment="1">
      <alignment vertical="center"/>
    </xf>
    <xf numFmtId="177" fontId="1" fillId="0" borderId="54" xfId="6" applyNumberFormat="1" applyBorder="1" applyAlignment="1">
      <alignment vertical="center"/>
    </xf>
    <xf numFmtId="177" fontId="1" fillId="0" borderId="55" xfId="6" applyNumberFormat="1" applyBorder="1" applyAlignment="1">
      <alignment vertical="center"/>
    </xf>
    <xf numFmtId="177" fontId="1" fillId="0" borderId="56" xfId="6" applyNumberFormat="1" applyBorder="1" applyAlignment="1">
      <alignment vertical="center"/>
    </xf>
    <xf numFmtId="177" fontId="1" fillId="0" borderId="22" xfId="6" applyNumberFormat="1" applyBorder="1" applyAlignment="1">
      <alignment vertical="center"/>
    </xf>
    <xf numFmtId="10" fontId="1" fillId="0" borderId="21" xfId="6" applyNumberFormat="1" applyBorder="1" applyAlignment="1">
      <alignment vertical="center"/>
    </xf>
    <xf numFmtId="10" fontId="1" fillId="0" borderId="53" xfId="6" applyNumberFormat="1" applyBorder="1" applyAlignment="1">
      <alignment vertical="center"/>
    </xf>
    <xf numFmtId="10" fontId="1" fillId="0" borderId="54" xfId="6" applyNumberFormat="1" applyBorder="1" applyAlignment="1">
      <alignment vertical="center"/>
    </xf>
    <xf numFmtId="10" fontId="1" fillId="0" borderId="55" xfId="6" applyNumberFormat="1" applyBorder="1" applyAlignment="1">
      <alignment vertical="center"/>
    </xf>
    <xf numFmtId="10" fontId="1" fillId="0" borderId="57" xfId="6" applyNumberFormat="1" applyBorder="1" applyAlignment="1">
      <alignment vertical="center"/>
    </xf>
    <xf numFmtId="10" fontId="1" fillId="0" borderId="56" xfId="6" applyNumberFormat="1" applyBorder="1" applyAlignment="1">
      <alignment vertical="center"/>
    </xf>
    <xf numFmtId="10" fontId="1" fillId="0" borderId="22" xfId="6" applyNumberFormat="1" applyBorder="1" applyAlignment="1">
      <alignment vertical="center"/>
    </xf>
    <xf numFmtId="10" fontId="1" fillId="0" borderId="15" xfId="6" applyNumberFormat="1" applyBorder="1" applyAlignment="1">
      <alignment vertical="center"/>
    </xf>
    <xf numFmtId="0" fontId="1" fillId="3" borderId="19" xfId="6" applyFill="1" applyBorder="1">
      <alignment vertical="center"/>
    </xf>
    <xf numFmtId="0" fontId="1" fillId="3" borderId="20" xfId="6" applyFill="1" applyBorder="1">
      <alignment vertical="center"/>
    </xf>
    <xf numFmtId="0" fontId="1" fillId="3" borderId="20" xfId="6" applyFill="1" applyBorder="1" applyAlignment="1">
      <alignment vertical="center"/>
    </xf>
    <xf numFmtId="177" fontId="1" fillId="3" borderId="21" xfId="6" applyNumberFormat="1" applyFill="1" applyBorder="1" applyAlignment="1">
      <alignment vertical="center"/>
    </xf>
    <xf numFmtId="177" fontId="1" fillId="3" borderId="53" xfId="6" applyNumberFormat="1" applyFill="1" applyBorder="1" applyAlignment="1">
      <alignment vertical="center"/>
    </xf>
    <xf numFmtId="177" fontId="1" fillId="3" borderId="54" xfId="6" applyNumberFormat="1" applyFill="1" applyBorder="1" applyAlignment="1">
      <alignment vertical="center"/>
    </xf>
    <xf numFmtId="177" fontId="1" fillId="3" borderId="55" xfId="6" applyNumberFormat="1" applyFill="1" applyBorder="1" applyAlignment="1">
      <alignment vertical="center"/>
    </xf>
    <xf numFmtId="177" fontId="1" fillId="3" borderId="56" xfId="6" applyNumberFormat="1" applyFill="1" applyBorder="1" applyAlignment="1">
      <alignment vertical="center"/>
    </xf>
    <xf numFmtId="177" fontId="1" fillId="3" borderId="22" xfId="6" applyNumberFormat="1" applyFill="1" applyBorder="1" applyAlignment="1">
      <alignment vertical="center"/>
    </xf>
    <xf numFmtId="0" fontId="1" fillId="3" borderId="9" xfId="6" applyFill="1" applyBorder="1" applyAlignment="1">
      <alignment vertical="center"/>
    </xf>
    <xf numFmtId="10" fontId="1" fillId="3" borderId="21" xfId="6" applyNumberFormat="1" applyFill="1" applyBorder="1" applyAlignment="1">
      <alignment vertical="center"/>
    </xf>
    <xf numFmtId="10" fontId="1" fillId="3" borderId="53" xfId="6" applyNumberFormat="1" applyFill="1" applyBorder="1" applyAlignment="1">
      <alignment vertical="center"/>
    </xf>
    <xf numFmtId="10" fontId="1" fillId="3" borderId="54" xfId="6" applyNumberFormat="1" applyFill="1" applyBorder="1" applyAlignment="1">
      <alignment vertical="center"/>
    </xf>
    <xf numFmtId="10" fontId="1" fillId="3" borderId="55" xfId="6" applyNumberFormat="1" applyFill="1" applyBorder="1" applyAlignment="1">
      <alignment vertical="center"/>
    </xf>
    <xf numFmtId="10" fontId="1" fillId="3" borderId="57" xfId="6" applyNumberFormat="1" applyFill="1" applyBorder="1" applyAlignment="1">
      <alignment vertical="center"/>
    </xf>
    <xf numFmtId="10" fontId="1" fillId="3" borderId="56" xfId="6" applyNumberFormat="1" applyFill="1" applyBorder="1" applyAlignment="1">
      <alignment vertical="center"/>
    </xf>
    <xf numFmtId="10" fontId="1" fillId="3" borderId="22" xfId="6" applyNumberFormat="1" applyFill="1" applyBorder="1" applyAlignment="1">
      <alignment vertical="center"/>
    </xf>
    <xf numFmtId="10" fontId="1" fillId="3" borderId="15" xfId="6" applyNumberFormat="1" applyFill="1" applyBorder="1" applyAlignment="1">
      <alignment vertical="center"/>
    </xf>
    <xf numFmtId="0" fontId="1" fillId="0" borderId="19" xfId="6" applyFill="1" applyBorder="1">
      <alignment vertical="center"/>
    </xf>
    <xf numFmtId="0" fontId="1" fillId="0" borderId="20" xfId="6" applyFill="1" applyBorder="1">
      <alignment vertical="center"/>
    </xf>
    <xf numFmtId="0" fontId="1" fillId="0" borderId="20" xfId="6" applyFill="1" applyBorder="1" applyAlignment="1">
      <alignment vertical="center"/>
    </xf>
    <xf numFmtId="177" fontId="1" fillId="0" borderId="21" xfId="6" applyNumberFormat="1" applyFill="1" applyBorder="1" applyAlignment="1">
      <alignment vertical="center"/>
    </xf>
    <xf numFmtId="177" fontId="1" fillId="0" borderId="53" xfId="6" applyNumberFormat="1" applyFill="1" applyBorder="1" applyAlignment="1">
      <alignment vertical="center"/>
    </xf>
    <xf numFmtId="177" fontId="1" fillId="0" borderId="54" xfId="6" applyNumberFormat="1" applyFill="1" applyBorder="1" applyAlignment="1">
      <alignment vertical="center"/>
    </xf>
    <xf numFmtId="177" fontId="1" fillId="0" borderId="55" xfId="6" applyNumberFormat="1" applyFill="1" applyBorder="1" applyAlignment="1">
      <alignment vertical="center"/>
    </xf>
    <xf numFmtId="177" fontId="1" fillId="0" borderId="56" xfId="6" applyNumberFormat="1" applyFill="1" applyBorder="1" applyAlignment="1">
      <alignment vertical="center"/>
    </xf>
    <xf numFmtId="177" fontId="1" fillId="0" borderId="22" xfId="6" applyNumberFormat="1" applyFill="1" applyBorder="1" applyAlignment="1">
      <alignment vertical="center"/>
    </xf>
    <xf numFmtId="0" fontId="1" fillId="0" borderId="9" xfId="6" applyFill="1" applyBorder="1" applyAlignment="1">
      <alignment vertical="center"/>
    </xf>
    <xf numFmtId="10" fontId="1" fillId="0" borderId="21" xfId="6" applyNumberFormat="1" applyFill="1" applyBorder="1" applyAlignment="1">
      <alignment vertical="center"/>
    </xf>
    <xf numFmtId="10" fontId="1" fillId="0" borderId="53" xfId="6" applyNumberFormat="1" applyFill="1" applyBorder="1" applyAlignment="1">
      <alignment vertical="center"/>
    </xf>
    <xf numFmtId="10" fontId="1" fillId="0" borderId="54" xfId="6" applyNumberFormat="1" applyFill="1" applyBorder="1" applyAlignment="1">
      <alignment vertical="center"/>
    </xf>
    <xf numFmtId="10" fontId="1" fillId="0" borderId="55" xfId="6" applyNumberFormat="1" applyFill="1" applyBorder="1" applyAlignment="1">
      <alignment vertical="center"/>
    </xf>
    <xf numFmtId="10" fontId="1" fillId="0" borderId="57" xfId="6" applyNumberFormat="1" applyFill="1" applyBorder="1" applyAlignment="1">
      <alignment vertical="center"/>
    </xf>
    <xf numFmtId="10" fontId="1" fillId="0" borderId="56" xfId="6" applyNumberFormat="1" applyFill="1" applyBorder="1" applyAlignment="1">
      <alignment vertical="center"/>
    </xf>
    <xf numFmtId="10" fontId="1" fillId="0" borderId="22" xfId="6" applyNumberFormat="1" applyFill="1" applyBorder="1" applyAlignment="1">
      <alignment vertical="center"/>
    </xf>
    <xf numFmtId="10" fontId="1" fillId="0" borderId="15" xfId="6" applyNumberFormat="1" applyFill="1" applyBorder="1" applyAlignment="1">
      <alignment vertical="center"/>
    </xf>
    <xf numFmtId="0" fontId="1" fillId="0" borderId="0" xfId="6" applyAlignment="1">
      <alignment horizontal="right" vertical="center"/>
    </xf>
    <xf numFmtId="0" fontId="1" fillId="0" borderId="23" xfId="6" applyFill="1" applyBorder="1">
      <alignment vertical="center"/>
    </xf>
    <xf numFmtId="0" fontId="1" fillId="0" borderId="24" xfId="6" applyFill="1" applyBorder="1">
      <alignment vertical="center"/>
    </xf>
    <xf numFmtId="0" fontId="1" fillId="0" borderId="24" xfId="6" applyFill="1" applyBorder="1" applyAlignment="1">
      <alignment vertical="center"/>
    </xf>
    <xf numFmtId="177" fontId="1" fillId="0" borderId="25" xfId="6" applyNumberFormat="1" applyFill="1" applyBorder="1" applyAlignment="1">
      <alignment vertical="center"/>
    </xf>
    <xf numFmtId="177" fontId="1" fillId="0" borderId="58" xfId="6" applyNumberFormat="1" applyFill="1" applyBorder="1" applyAlignment="1">
      <alignment vertical="center"/>
    </xf>
    <xf numFmtId="177" fontId="1" fillId="0" borderId="59" xfId="6" applyNumberFormat="1" applyFill="1" applyBorder="1" applyAlignment="1">
      <alignment vertical="center"/>
    </xf>
    <xf numFmtId="177" fontId="1" fillId="0" borderId="60" xfId="6" applyNumberFormat="1" applyFill="1" applyBorder="1" applyAlignment="1">
      <alignment vertical="center"/>
    </xf>
    <xf numFmtId="177" fontId="1" fillId="0" borderId="61" xfId="6" applyNumberFormat="1" applyFill="1" applyBorder="1" applyAlignment="1">
      <alignment vertical="center"/>
    </xf>
    <xf numFmtId="177" fontId="1" fillId="0" borderId="26" xfId="6" applyNumberFormat="1" applyFill="1" applyBorder="1" applyAlignment="1">
      <alignment vertical="center"/>
    </xf>
    <xf numFmtId="10" fontId="1" fillId="0" borderId="27" xfId="6" applyNumberFormat="1" applyFill="1" applyBorder="1" applyAlignment="1">
      <alignment vertical="center"/>
    </xf>
    <xf numFmtId="10" fontId="1" fillId="0" borderId="58" xfId="6" applyNumberFormat="1" applyFill="1" applyBorder="1" applyAlignment="1">
      <alignment vertical="center"/>
    </xf>
    <xf numFmtId="10" fontId="1" fillId="0" borderId="59" xfId="6" applyNumberFormat="1" applyFill="1" applyBorder="1" applyAlignment="1">
      <alignment vertical="center"/>
    </xf>
    <xf numFmtId="10" fontId="1" fillId="0" borderId="60" xfId="6" applyNumberFormat="1" applyFill="1" applyBorder="1" applyAlignment="1">
      <alignment vertical="center"/>
    </xf>
    <xf numFmtId="10" fontId="1" fillId="0" borderId="62" xfId="6" applyNumberFormat="1" applyFill="1" applyBorder="1" applyAlignment="1">
      <alignment vertical="center"/>
    </xf>
    <xf numFmtId="10" fontId="1" fillId="0" borderId="61" xfId="6" applyNumberFormat="1" applyFill="1" applyBorder="1" applyAlignment="1">
      <alignment vertical="center"/>
    </xf>
    <xf numFmtId="10" fontId="1" fillId="0" borderId="26" xfId="6" applyNumberFormat="1" applyFill="1" applyBorder="1" applyAlignment="1">
      <alignment vertical="center"/>
    </xf>
    <xf numFmtId="10" fontId="1" fillId="0" borderId="36" xfId="6" applyNumberFormat="1" applyFill="1" applyBorder="1" applyAlignment="1">
      <alignment vertical="center"/>
    </xf>
    <xf numFmtId="176" fontId="1" fillId="0" borderId="11" xfId="6" applyNumberFormat="1" applyBorder="1" applyAlignment="1">
      <alignment vertical="center" wrapText="1"/>
    </xf>
    <xf numFmtId="176" fontId="1" fillId="0" borderId="28" xfId="6" applyNumberFormat="1" applyBorder="1" applyAlignment="1">
      <alignment horizontal="center" vertical="center" wrapText="1"/>
    </xf>
    <xf numFmtId="177" fontId="1" fillId="0" borderId="29" xfId="6" applyNumberFormat="1" applyBorder="1" applyAlignment="1">
      <alignment horizontal="right" vertical="center" wrapText="1"/>
    </xf>
    <xf numFmtId="177" fontId="1" fillId="0" borderId="63" xfId="6" applyNumberFormat="1" applyBorder="1" applyAlignment="1">
      <alignment horizontal="right" vertical="center" wrapText="1"/>
    </xf>
    <xf numFmtId="177" fontId="1" fillId="0" borderId="64" xfId="6" applyNumberFormat="1" applyBorder="1" applyAlignment="1">
      <alignment horizontal="right" vertical="center" wrapText="1"/>
    </xf>
    <xf numFmtId="177" fontId="1" fillId="0" borderId="65" xfId="6" applyNumberFormat="1" applyBorder="1" applyAlignment="1">
      <alignment horizontal="right" vertical="center" wrapText="1"/>
    </xf>
    <xf numFmtId="176" fontId="1" fillId="0" borderId="66" xfId="6" applyNumberFormat="1" applyBorder="1" applyAlignment="1">
      <alignment horizontal="right" vertical="center" wrapText="1"/>
    </xf>
    <xf numFmtId="176" fontId="1" fillId="0" borderId="67" xfId="6" applyNumberFormat="1" applyBorder="1" applyAlignment="1">
      <alignment horizontal="right" vertical="center" wrapText="1"/>
    </xf>
    <xf numFmtId="176" fontId="1" fillId="0" borderId="30" xfId="6" applyNumberFormat="1" applyBorder="1" applyAlignment="1">
      <alignment horizontal="right" vertical="center" wrapText="1"/>
    </xf>
    <xf numFmtId="10" fontId="1" fillId="0" borderId="29" xfId="6" applyNumberFormat="1" applyBorder="1" applyAlignment="1">
      <alignment horizontal="right" vertical="center" wrapText="1"/>
    </xf>
    <xf numFmtId="10" fontId="1" fillId="0" borderId="63" xfId="6" applyNumberFormat="1" applyBorder="1" applyAlignment="1">
      <alignment horizontal="right" vertical="center" wrapText="1"/>
    </xf>
    <xf numFmtId="10" fontId="1" fillId="0" borderId="64" xfId="6" applyNumberFormat="1" applyBorder="1" applyAlignment="1">
      <alignment horizontal="right" vertical="center" wrapText="1"/>
    </xf>
    <xf numFmtId="10" fontId="1" fillId="0" borderId="65" xfId="6" applyNumberFormat="1" applyBorder="1" applyAlignment="1">
      <alignment horizontal="right" vertical="center" wrapText="1"/>
    </xf>
    <xf numFmtId="10" fontId="1" fillId="0" borderId="68" xfId="6" applyNumberFormat="1" applyBorder="1" applyAlignment="1">
      <alignment horizontal="right" vertical="center" wrapText="1"/>
    </xf>
    <xf numFmtId="10" fontId="1" fillId="0" borderId="66" xfId="6" applyNumberFormat="1" applyBorder="1" applyAlignment="1">
      <alignment horizontal="right" vertical="center" wrapText="1"/>
    </xf>
    <xf numFmtId="10" fontId="1" fillId="0" borderId="67" xfId="6" applyNumberFormat="1" applyBorder="1" applyAlignment="1">
      <alignment horizontal="right" vertical="center" wrapText="1"/>
    </xf>
    <xf numFmtId="10" fontId="1" fillId="0" borderId="30" xfId="6" applyNumberFormat="1" applyBorder="1" applyAlignment="1">
      <alignment horizontal="right" vertical="center" wrapText="1"/>
    </xf>
    <xf numFmtId="10" fontId="1" fillId="0" borderId="69" xfId="6" applyNumberFormat="1" applyBorder="1" applyAlignment="1">
      <alignment horizontal="right" vertical="center" wrapText="1"/>
    </xf>
    <xf numFmtId="0" fontId="1" fillId="0" borderId="0" xfId="6" applyBorder="1">
      <alignment vertical="center"/>
    </xf>
    <xf numFmtId="0" fontId="1" fillId="0" borderId="1" xfId="6" applyBorder="1" applyAlignment="1">
      <alignment horizontal="center" vertical="center" wrapText="1"/>
    </xf>
    <xf numFmtId="0" fontId="1" fillId="0" borderId="7" xfId="6" applyBorder="1" applyAlignment="1">
      <alignment horizontal="center" vertical="center" wrapText="1"/>
    </xf>
    <xf numFmtId="0" fontId="1" fillId="0" borderId="11" xfId="6" applyBorder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2" xfId="6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1" fillId="0" borderId="3" xfId="6" applyBorder="1" applyAlignment="1">
      <alignment horizontal="center" vertical="center"/>
    </xf>
    <xf numFmtId="0" fontId="1" fillId="0" borderId="6" xfId="6" applyBorder="1" applyAlignment="1">
      <alignment horizontal="center" vertical="center"/>
    </xf>
    <xf numFmtId="0" fontId="1" fillId="0" borderId="37" xfId="6" applyBorder="1" applyAlignment="1">
      <alignment horizontal="center" vertical="center"/>
    </xf>
    <xf numFmtId="0" fontId="1" fillId="0" borderId="38" xfId="6" applyBorder="1" applyAlignment="1">
      <alignment horizontal="center" vertical="center"/>
    </xf>
    <xf numFmtId="0" fontId="1" fillId="0" borderId="18" xfId="6" applyBorder="1" applyAlignment="1">
      <alignment horizontal="center" vertical="center"/>
    </xf>
    <xf numFmtId="0" fontId="1" fillId="0" borderId="0" xfId="6" applyBorder="1" applyAlignment="1">
      <alignment horizontal="center" vertical="center"/>
    </xf>
    <xf numFmtId="0" fontId="1" fillId="0" borderId="34" xfId="6" applyBorder="1" applyAlignment="1">
      <alignment horizontal="center" vertical="center"/>
    </xf>
    <xf numFmtId="0" fontId="10" fillId="0" borderId="34" xfId="6" applyFont="1" applyBorder="1" applyAlignment="1">
      <alignment horizontal="center" vertical="center" textRotation="180"/>
    </xf>
  </cellXfs>
  <cellStyles count="7">
    <cellStyle name="標準" xfId="0" builtinId="0"/>
    <cellStyle name="標準 2" xfId="1"/>
    <cellStyle name="標準 2 2" xfId="4"/>
    <cellStyle name="標準 3" xfId="3"/>
    <cellStyle name="標準 4" xfId="5"/>
    <cellStyle name="標準 5" xfId="6"/>
    <cellStyle name="標準_60_A03_集計表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89648</xdr:colOff>
      <xdr:row>3</xdr:row>
      <xdr:rowOff>1983441</xdr:rowOff>
    </xdr:from>
    <xdr:to>
      <xdr:col>7</xdr:col>
      <xdr:colOff>0</xdr:colOff>
      <xdr:row>3</xdr:row>
      <xdr:rowOff>2487706</xdr:rowOff>
    </xdr:to>
    <xdr:sp macro="" textlink="">
      <xdr:nvSpPr>
        <xdr:cNvPr id="2" name="テキスト ボックス 1"/>
        <xdr:cNvSpPr txBox="1"/>
      </xdr:nvSpPr>
      <xdr:spPr>
        <a:xfrm>
          <a:off x="356348" y="2754966"/>
          <a:ext cx="4606177" cy="50426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2020</a:t>
          </a:r>
          <a:r>
            <a:rPr kumimoji="1" lang="ja-JP" altLang="en-US" sz="1100"/>
            <a:t>年１月の突合から、突合項目を特に重要なものに絞っています。</a:t>
          </a:r>
          <a:endParaRPr kumimoji="1" lang="en-US" altLang="ja-JP" sz="1100"/>
        </a:p>
        <a:p>
          <a:r>
            <a:rPr kumimoji="1" lang="ja-JP" altLang="en-US" sz="1100"/>
            <a:t>エラーが減少してる市町村はその影響も考えれます。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S47"/>
  <sheetViews>
    <sheetView tabSelected="1" zoomScale="85" zoomScaleNormal="85" workbookViewId="0">
      <selection activeCell="A16" sqref="A16:A17"/>
    </sheetView>
  </sheetViews>
  <sheetFormatPr defaultRowHeight="18.75" x14ac:dyDescent="0.4"/>
  <cols>
    <col min="1" max="1" width="4.5" style="6" customWidth="1"/>
    <col min="2" max="2" width="9.5" style="6" hidden="1" customWidth="1"/>
    <col min="3" max="3" width="7.625" style="6" hidden="1" customWidth="1"/>
    <col min="4" max="4" width="8.75" style="6" customWidth="1"/>
    <col min="5" max="5" width="9.25" style="6" bestFit="1" customWidth="1"/>
    <col min="6" max="6" width="18.375" style="6" customWidth="1"/>
    <col min="7" max="7" width="25.25" style="6" customWidth="1"/>
    <col min="8" max="8" width="1.625" style="6" hidden="1" customWidth="1"/>
    <col min="9" max="9" width="2.375" style="6" hidden="1" customWidth="1"/>
    <col min="10" max="10" width="3.625" style="6" hidden="1" customWidth="1"/>
    <col min="11" max="11" width="3.125" style="6" hidden="1" customWidth="1"/>
    <col min="12" max="12" width="2.5" style="6" hidden="1" customWidth="1"/>
    <col min="13" max="13" width="3.875" style="6" hidden="1" customWidth="1"/>
    <col min="14" max="14" width="3.875" style="6" customWidth="1"/>
    <col min="15" max="23" width="10.75" style="6" customWidth="1"/>
    <col min="24" max="41" width="10.75" style="6" hidden="1" customWidth="1"/>
    <col min="42" max="42" width="11.375" style="6" hidden="1" customWidth="1"/>
    <col min="43" max="43" width="3.875" style="6" customWidth="1"/>
    <col min="44" max="52" width="10.75" style="6" customWidth="1"/>
    <col min="53" max="71" width="10.75" style="6" hidden="1" customWidth="1"/>
    <col min="72" max="16384" width="9" style="6"/>
  </cols>
  <sheetData>
    <row r="2" spans="1:71" ht="21" customHeight="1" thickBot="1" x14ac:dyDescent="0.45">
      <c r="D2" s="160" t="s">
        <v>0</v>
      </c>
      <c r="E2" s="160" t="s">
        <v>117</v>
      </c>
      <c r="F2" s="163" t="s">
        <v>126</v>
      </c>
      <c r="G2" s="164"/>
      <c r="H2" s="165" t="s">
        <v>1</v>
      </c>
      <c r="I2" s="166"/>
      <c r="J2" s="167"/>
      <c r="K2" s="7" t="s">
        <v>2</v>
      </c>
      <c r="L2" s="8"/>
      <c r="M2" s="8"/>
      <c r="N2" s="165" t="s">
        <v>3</v>
      </c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7"/>
      <c r="AQ2" s="165" t="s">
        <v>4</v>
      </c>
      <c r="AR2" s="168"/>
      <c r="AS2" s="166"/>
      <c r="AT2" s="166"/>
      <c r="AU2" s="166"/>
      <c r="AV2" s="166"/>
      <c r="AW2" s="166"/>
      <c r="AX2" s="166"/>
      <c r="AY2" s="166"/>
      <c r="AZ2" s="166"/>
      <c r="BA2" s="166"/>
      <c r="BB2" s="167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9"/>
    </row>
    <row r="3" spans="1:71" ht="21" customHeight="1" x14ac:dyDescent="0.4">
      <c r="D3" s="161"/>
      <c r="E3" s="161"/>
      <c r="F3" s="10" t="s">
        <v>5</v>
      </c>
      <c r="G3" s="10" t="s">
        <v>6</v>
      </c>
      <c r="H3" s="6">
        <v>2</v>
      </c>
      <c r="I3" s="6">
        <v>3</v>
      </c>
      <c r="J3" s="6">
        <v>4</v>
      </c>
      <c r="K3" s="6">
        <v>5</v>
      </c>
      <c r="L3" s="6">
        <v>6</v>
      </c>
      <c r="M3" s="6">
        <v>7</v>
      </c>
      <c r="N3" s="11"/>
      <c r="O3" s="12" t="s">
        <v>7</v>
      </c>
      <c r="P3" s="169" t="s">
        <v>8</v>
      </c>
      <c r="Q3" s="170"/>
      <c r="R3" s="170"/>
      <c r="S3" s="170"/>
      <c r="T3" s="170"/>
      <c r="U3" s="170"/>
      <c r="V3" s="170"/>
      <c r="W3" s="170"/>
      <c r="X3" s="170"/>
      <c r="Y3" s="170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4"/>
      <c r="AQ3" s="15"/>
      <c r="AR3" s="12" t="s">
        <v>7</v>
      </c>
      <c r="AS3" s="171" t="s">
        <v>8</v>
      </c>
      <c r="AT3" s="172"/>
      <c r="AU3" s="172"/>
      <c r="AV3" s="172"/>
      <c r="AW3" s="172"/>
      <c r="AX3" s="172"/>
      <c r="AY3" s="172"/>
      <c r="AZ3" s="172"/>
      <c r="BA3" s="172"/>
      <c r="BB3" s="173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7"/>
    </row>
    <row r="4" spans="1:71" s="34" customFormat="1" ht="198" customHeight="1" x14ac:dyDescent="0.4">
      <c r="B4" s="18"/>
      <c r="C4" s="18"/>
      <c r="D4" s="162"/>
      <c r="E4" s="162"/>
      <c r="F4" s="19" t="s">
        <v>127</v>
      </c>
      <c r="G4" s="19" t="s">
        <v>128</v>
      </c>
      <c r="H4" s="18" t="s">
        <v>9</v>
      </c>
      <c r="I4" s="18" t="s">
        <v>10</v>
      </c>
      <c r="J4" s="18" t="s">
        <v>11</v>
      </c>
      <c r="K4" s="18" t="s">
        <v>12</v>
      </c>
      <c r="L4" s="18" t="s">
        <v>13</v>
      </c>
      <c r="M4" s="20" t="s">
        <v>14</v>
      </c>
      <c r="N4" s="11"/>
      <c r="O4" s="21" t="s">
        <v>129</v>
      </c>
      <c r="P4" s="22" t="s">
        <v>130</v>
      </c>
      <c r="Q4" s="23" t="s">
        <v>131</v>
      </c>
      <c r="R4" s="23" t="s">
        <v>132</v>
      </c>
      <c r="S4" s="23" t="s">
        <v>133</v>
      </c>
      <c r="T4" s="23" t="s">
        <v>134</v>
      </c>
      <c r="U4" s="24" t="s">
        <v>135</v>
      </c>
      <c r="V4" s="24" t="s">
        <v>118</v>
      </c>
      <c r="W4" s="23" t="s">
        <v>119</v>
      </c>
      <c r="X4" s="23" t="s">
        <v>120</v>
      </c>
      <c r="Y4" s="23" t="s">
        <v>121</v>
      </c>
      <c r="Z4" s="23" t="s">
        <v>122</v>
      </c>
      <c r="AA4" s="23" t="s">
        <v>123</v>
      </c>
      <c r="AB4" s="23" t="s">
        <v>124</v>
      </c>
      <c r="AC4" s="25" t="s">
        <v>15</v>
      </c>
      <c r="AD4" s="26" t="s">
        <v>16</v>
      </c>
      <c r="AE4" s="26" t="s">
        <v>17</v>
      </c>
      <c r="AF4" s="26" t="s">
        <v>18</v>
      </c>
      <c r="AG4" s="26" t="s">
        <v>19</v>
      </c>
      <c r="AH4" s="26" t="s">
        <v>20</v>
      </c>
      <c r="AI4" s="26" t="s">
        <v>21</v>
      </c>
      <c r="AJ4" s="26" t="s">
        <v>22</v>
      </c>
      <c r="AK4" s="26" t="s">
        <v>23</v>
      </c>
      <c r="AL4" s="26" t="s">
        <v>24</v>
      </c>
      <c r="AM4" s="26" t="s">
        <v>25</v>
      </c>
      <c r="AN4" s="26" t="s">
        <v>26</v>
      </c>
      <c r="AO4" s="26" t="s">
        <v>27</v>
      </c>
      <c r="AP4" s="26" t="s">
        <v>28</v>
      </c>
      <c r="AQ4" s="15"/>
      <c r="AR4" s="21" t="s">
        <v>129</v>
      </c>
      <c r="AS4" s="27" t="s">
        <v>130</v>
      </c>
      <c r="AT4" s="28" t="s">
        <v>131</v>
      </c>
      <c r="AU4" s="28" t="s">
        <v>132</v>
      </c>
      <c r="AV4" s="28" t="s">
        <v>133</v>
      </c>
      <c r="AW4" s="28" t="s">
        <v>134</v>
      </c>
      <c r="AX4" s="29" t="s">
        <v>135</v>
      </c>
      <c r="AY4" s="29" t="s">
        <v>118</v>
      </c>
      <c r="AZ4" s="28" t="s">
        <v>119</v>
      </c>
      <c r="BA4" s="28" t="s">
        <v>120</v>
      </c>
      <c r="BB4" s="30" t="s">
        <v>121</v>
      </c>
      <c r="BC4" s="29" t="s">
        <v>122</v>
      </c>
      <c r="BD4" s="28" t="s">
        <v>125</v>
      </c>
      <c r="BE4" s="28" t="s">
        <v>124</v>
      </c>
      <c r="BF4" s="31" t="s">
        <v>15</v>
      </c>
      <c r="BG4" s="32" t="s">
        <v>16</v>
      </c>
      <c r="BH4" s="32" t="s">
        <v>17</v>
      </c>
      <c r="BI4" s="32" t="s">
        <v>18</v>
      </c>
      <c r="BJ4" s="32" t="s">
        <v>19</v>
      </c>
      <c r="BK4" s="32" t="s">
        <v>20</v>
      </c>
      <c r="BL4" s="32" t="s">
        <v>21</v>
      </c>
      <c r="BM4" s="32" t="s">
        <v>22</v>
      </c>
      <c r="BN4" s="32" t="s">
        <v>23</v>
      </c>
      <c r="BO4" s="32" t="s">
        <v>24</v>
      </c>
      <c r="BP4" s="32" t="s">
        <v>25</v>
      </c>
      <c r="BQ4" s="32" t="s">
        <v>26</v>
      </c>
      <c r="BR4" s="26" t="s">
        <v>27</v>
      </c>
      <c r="BS4" s="33" t="s">
        <v>28</v>
      </c>
    </row>
    <row r="5" spans="1:71" ht="18.75" customHeight="1" x14ac:dyDescent="0.4">
      <c r="B5" s="35">
        <v>39472139</v>
      </c>
      <c r="C5" s="35" t="s">
        <v>29</v>
      </c>
      <c r="D5" s="36" t="s">
        <v>30</v>
      </c>
      <c r="E5" s="37" t="s">
        <v>31</v>
      </c>
      <c r="F5" s="36" t="str">
        <f>IF(O5-P5&gt;=1000,"↑エラー急増",IF(O5-Q5&lt;=-1000,"エラー急減↓","-"))</f>
        <v>-</v>
      </c>
      <c r="G5" s="36" t="str">
        <f>IF(AR5&gt;=50%,"エラー割合50％超↑",IF(AR5&lt;=5%,"↓エラー割合5.0％以下達成","-"))</f>
        <v>-</v>
      </c>
      <c r="H5" s="1">
        <v>37440</v>
      </c>
      <c r="I5" s="2">
        <v>21424</v>
      </c>
      <c r="J5" s="2">
        <v>14695</v>
      </c>
      <c r="K5" s="1">
        <v>16049</v>
      </c>
      <c r="L5" s="1">
        <v>9</v>
      </c>
      <c r="M5" s="1">
        <v>6696</v>
      </c>
      <c r="N5" s="11"/>
      <c r="O5" s="38">
        <v>16862</v>
      </c>
      <c r="P5" s="39">
        <v>16839</v>
      </c>
      <c r="Q5" s="40">
        <v>16889</v>
      </c>
      <c r="R5" s="40">
        <v>16913</v>
      </c>
      <c r="S5" s="40">
        <v>16901</v>
      </c>
      <c r="T5" s="40">
        <v>16763</v>
      </c>
      <c r="U5" s="41">
        <v>16846</v>
      </c>
      <c r="V5" s="41">
        <v>16727</v>
      </c>
      <c r="W5" s="40">
        <v>16754</v>
      </c>
      <c r="X5" s="40">
        <v>16741</v>
      </c>
      <c r="Y5" s="40">
        <v>16790</v>
      </c>
      <c r="Z5" s="40">
        <v>16748</v>
      </c>
      <c r="AA5" s="40">
        <v>16645</v>
      </c>
      <c r="AB5" s="40">
        <v>16690</v>
      </c>
      <c r="AC5" s="42">
        <v>16681</v>
      </c>
      <c r="AD5" s="43">
        <v>16581</v>
      </c>
      <c r="AE5" s="43">
        <v>16544</v>
      </c>
      <c r="AF5" s="43">
        <v>16518</v>
      </c>
      <c r="AG5" s="43">
        <v>16459</v>
      </c>
      <c r="AH5" s="43">
        <v>16400</v>
      </c>
      <c r="AI5" s="43">
        <v>16433</v>
      </c>
      <c r="AJ5" s="43">
        <v>16367</v>
      </c>
      <c r="AK5" s="43">
        <v>16341</v>
      </c>
      <c r="AL5" s="43">
        <v>17713</v>
      </c>
      <c r="AM5" s="43">
        <v>17694</v>
      </c>
      <c r="AN5" s="43">
        <v>17665</v>
      </c>
      <c r="AO5" s="43">
        <v>20910</v>
      </c>
      <c r="AP5" s="43">
        <v>20971</v>
      </c>
      <c r="AQ5" s="11"/>
      <c r="AR5" s="44">
        <v>0.34120479977336654</v>
      </c>
      <c r="AS5" s="45">
        <v>0.34289728761097987</v>
      </c>
      <c r="AT5" s="46">
        <v>0.34648366978499917</v>
      </c>
      <c r="AU5" s="46">
        <v>0.3500424281308856</v>
      </c>
      <c r="AV5" s="46">
        <v>0.35281715132663927</v>
      </c>
      <c r="AW5" s="46">
        <v>0.35312085273114113</v>
      </c>
      <c r="AX5" s="47">
        <v>0.35499641758334388</v>
      </c>
      <c r="AY5" s="47">
        <v>0.3551380042462845</v>
      </c>
      <c r="AZ5" s="46">
        <v>0.35789968384174997</v>
      </c>
      <c r="BA5" s="46">
        <v>0.3600137631448786</v>
      </c>
      <c r="BB5" s="48">
        <v>0.36364030148141729</v>
      </c>
      <c r="BC5" s="47">
        <v>0.365254181841973</v>
      </c>
      <c r="BD5" s="46">
        <v>0.36522216127262752</v>
      </c>
      <c r="BE5" s="46">
        <v>0.36641053787047201</v>
      </c>
      <c r="BF5" s="49">
        <v>0.36802276838900411</v>
      </c>
      <c r="BG5" s="50">
        <v>0.3678780617678381</v>
      </c>
      <c r="BH5" s="50">
        <v>0.36901389601409673</v>
      </c>
      <c r="BI5" s="50">
        <v>0.37077441077441076</v>
      </c>
      <c r="BJ5" s="50">
        <v>0.3715769274184445</v>
      </c>
      <c r="BK5" s="50">
        <v>0.37238873751135332</v>
      </c>
      <c r="BL5" s="50">
        <v>0.37332454904811668</v>
      </c>
      <c r="BM5" s="50">
        <v>0.37407720613443651</v>
      </c>
      <c r="BN5" s="50">
        <v>0.37560336505309611</v>
      </c>
      <c r="BO5" s="50">
        <v>0.40962490171592431</v>
      </c>
      <c r="BP5" s="50">
        <v>0.41188109592867617</v>
      </c>
      <c r="BQ5" s="50">
        <v>0.4145156748639009</v>
      </c>
      <c r="BR5" s="50">
        <v>0.49410430303173514</v>
      </c>
      <c r="BS5" s="51">
        <v>0.49630804184219246</v>
      </c>
    </row>
    <row r="6" spans="1:71" ht="18.75" customHeight="1" x14ac:dyDescent="0.4">
      <c r="B6" s="35">
        <v>39472097</v>
      </c>
      <c r="C6" s="35" t="s">
        <v>32</v>
      </c>
      <c r="D6" s="52" t="s">
        <v>33</v>
      </c>
      <c r="E6" s="53" t="s">
        <v>31</v>
      </c>
      <c r="F6" s="52" t="str">
        <f t="shared" ref="F6:F45" si="0">IF(O6-P6&gt;=1000,"↑エラー急増",IF(O6-Q6&lt;=-1000,"エラー急減↓","-"))</f>
        <v>-</v>
      </c>
      <c r="G6" s="52" t="str">
        <f t="shared" ref="G6:G43" si="1">IF(AR6&gt;=50%,"エラー割合50％超↑",IF(AR6&lt;=5%,"↓エラー割合5.0％以下達成","-"))</f>
        <v>-</v>
      </c>
      <c r="H6" s="3">
        <v>90358</v>
      </c>
      <c r="I6" s="3">
        <v>88486</v>
      </c>
      <c r="J6" s="3">
        <v>70844</v>
      </c>
      <c r="K6" s="3">
        <v>19514</v>
      </c>
      <c r="L6" s="3">
        <v>0</v>
      </c>
      <c r="M6" s="3">
        <v>0</v>
      </c>
      <c r="N6" s="54"/>
      <c r="O6" s="55">
        <v>5679</v>
      </c>
      <c r="P6" s="56">
        <v>5603</v>
      </c>
      <c r="Q6" s="57">
        <v>5594</v>
      </c>
      <c r="R6" s="57">
        <v>5572</v>
      </c>
      <c r="S6" s="57">
        <v>5546</v>
      </c>
      <c r="T6" s="57">
        <v>5502</v>
      </c>
      <c r="U6" s="58">
        <v>5593</v>
      </c>
      <c r="V6" s="58">
        <v>5489</v>
      </c>
      <c r="W6" s="57">
        <v>5442</v>
      </c>
      <c r="X6" s="57">
        <v>5451</v>
      </c>
      <c r="Y6" s="57">
        <v>5415</v>
      </c>
      <c r="Z6" s="57">
        <v>5487</v>
      </c>
      <c r="AA6" s="57">
        <v>4996</v>
      </c>
      <c r="AB6" s="57">
        <v>4969</v>
      </c>
      <c r="AC6" s="59">
        <v>4991</v>
      </c>
      <c r="AD6" s="60">
        <v>5005</v>
      </c>
      <c r="AE6" s="60">
        <v>5006</v>
      </c>
      <c r="AF6" s="60">
        <v>4970</v>
      </c>
      <c r="AG6" s="60">
        <v>4711</v>
      </c>
      <c r="AH6" s="60">
        <v>35218</v>
      </c>
      <c r="AI6" s="60">
        <v>35137</v>
      </c>
      <c r="AJ6" s="60">
        <v>34085</v>
      </c>
      <c r="AK6" s="60">
        <v>33634</v>
      </c>
      <c r="AL6" s="60">
        <v>51978</v>
      </c>
      <c r="AM6" s="60">
        <v>51886</v>
      </c>
      <c r="AN6" s="60">
        <v>51866</v>
      </c>
      <c r="AO6" s="60">
        <v>51827</v>
      </c>
      <c r="AP6" s="60">
        <v>51759</v>
      </c>
      <c r="AQ6" s="61"/>
      <c r="AR6" s="62">
        <v>5.0927254465887077E-2</v>
      </c>
      <c r="AS6" s="63">
        <v>5.0441577615931002E-2</v>
      </c>
      <c r="AT6" s="64">
        <v>5.0534341490735976E-2</v>
      </c>
      <c r="AU6" s="64">
        <v>5.0552979922156398E-2</v>
      </c>
      <c r="AV6" s="64">
        <v>5.0475081000400449E-2</v>
      </c>
      <c r="AW6" s="64">
        <v>5.0263559376227583E-2</v>
      </c>
      <c r="AX6" s="65">
        <v>5.1184200893183984E-2</v>
      </c>
      <c r="AY6" s="65">
        <v>5.0718879361324659E-2</v>
      </c>
      <c r="AZ6" s="64">
        <v>5.0484248024045421E-2</v>
      </c>
      <c r="BA6" s="64">
        <v>5.0762224933183095E-2</v>
      </c>
      <c r="BB6" s="66">
        <v>5.0645815991545003E-2</v>
      </c>
      <c r="BC6" s="65">
        <v>5.1507101352683306E-2</v>
      </c>
      <c r="BD6" s="64">
        <v>4.7067690423477318E-2</v>
      </c>
      <c r="BE6" s="64">
        <v>4.6895497314999195E-2</v>
      </c>
      <c r="BF6" s="67">
        <v>4.7575925113911503E-2</v>
      </c>
      <c r="BG6" s="68">
        <v>4.7909407665505228E-2</v>
      </c>
      <c r="BH6" s="68">
        <v>4.8082833871215612E-2</v>
      </c>
      <c r="BI6" s="68">
        <v>4.7940118258722304E-2</v>
      </c>
      <c r="BJ6" s="68">
        <v>4.5616515289424252E-2</v>
      </c>
      <c r="BK6" s="68">
        <v>0.34265754677511945</v>
      </c>
      <c r="BL6" s="68">
        <v>0.34224572886836929</v>
      </c>
      <c r="BM6" s="68">
        <v>0.33509639489957432</v>
      </c>
      <c r="BN6" s="68">
        <v>0.33231565738901897</v>
      </c>
      <c r="BO6" s="68">
        <v>0.51553712942483365</v>
      </c>
      <c r="BP6" s="68">
        <v>0.51640706643443646</v>
      </c>
      <c r="BQ6" s="68">
        <v>0.51828683347989446</v>
      </c>
      <c r="BR6" s="68">
        <v>0.5202782741381734</v>
      </c>
      <c r="BS6" s="69">
        <v>0.520635718955892</v>
      </c>
    </row>
    <row r="7" spans="1:71" ht="18.75" customHeight="1" x14ac:dyDescent="0.4">
      <c r="B7" s="35">
        <v>39472071</v>
      </c>
      <c r="C7" s="35" t="s">
        <v>34</v>
      </c>
      <c r="D7" s="70" t="s">
        <v>35</v>
      </c>
      <c r="E7" s="71" t="s">
        <v>31</v>
      </c>
      <c r="F7" s="70" t="str">
        <f t="shared" si="0"/>
        <v>-</v>
      </c>
      <c r="G7" s="70" t="str">
        <f t="shared" si="1"/>
        <v>-</v>
      </c>
      <c r="H7" s="1">
        <v>75084</v>
      </c>
      <c r="I7" s="2">
        <v>74394</v>
      </c>
      <c r="J7" s="2">
        <v>55500</v>
      </c>
      <c r="K7" s="1">
        <v>19564</v>
      </c>
      <c r="L7" s="1">
        <v>27</v>
      </c>
      <c r="M7" s="1">
        <v>20</v>
      </c>
      <c r="N7" s="72"/>
      <c r="O7" s="73">
        <v>30486</v>
      </c>
      <c r="P7" s="74">
        <v>30624</v>
      </c>
      <c r="Q7" s="75">
        <v>31073</v>
      </c>
      <c r="R7" s="75">
        <v>31498</v>
      </c>
      <c r="S7" s="75">
        <v>31848</v>
      </c>
      <c r="T7" s="75">
        <v>32195</v>
      </c>
      <c r="U7" s="76">
        <v>32378</v>
      </c>
      <c r="V7" s="76">
        <v>33483</v>
      </c>
      <c r="W7" s="75">
        <v>33667</v>
      </c>
      <c r="X7" s="75">
        <v>34060</v>
      </c>
      <c r="Y7" s="75">
        <v>34573</v>
      </c>
      <c r="Z7" s="75">
        <v>35003</v>
      </c>
      <c r="AA7" s="75">
        <v>35420</v>
      </c>
      <c r="AB7" s="75">
        <v>35596</v>
      </c>
      <c r="AC7" s="77">
        <v>36978</v>
      </c>
      <c r="AD7" s="78">
        <v>37488</v>
      </c>
      <c r="AE7" s="78">
        <v>38179</v>
      </c>
      <c r="AF7" s="78">
        <v>38860</v>
      </c>
      <c r="AG7" s="78">
        <v>39502</v>
      </c>
      <c r="AH7" s="78">
        <v>40206</v>
      </c>
      <c r="AI7" s="78">
        <v>40392</v>
      </c>
      <c r="AJ7" s="78">
        <v>77029</v>
      </c>
      <c r="AK7" s="78">
        <v>42946</v>
      </c>
      <c r="AL7" s="78">
        <v>46296</v>
      </c>
      <c r="AM7" s="78">
        <v>46784</v>
      </c>
      <c r="AN7" s="78">
        <v>47200</v>
      </c>
      <c r="AO7" s="78">
        <v>47617</v>
      </c>
      <c r="AP7" s="78">
        <v>47885</v>
      </c>
      <c r="AQ7" s="11"/>
      <c r="AR7" s="79">
        <v>0.32041620684218824</v>
      </c>
      <c r="AS7" s="80">
        <v>0.32496100340623307</v>
      </c>
      <c r="AT7" s="81">
        <v>0.3309511130045798</v>
      </c>
      <c r="AU7" s="81">
        <v>0.33685899149778087</v>
      </c>
      <c r="AV7" s="81">
        <v>0.34171307174815718</v>
      </c>
      <c r="AW7" s="81">
        <v>0.34691392612387395</v>
      </c>
      <c r="AX7" s="82">
        <v>0.34934884172592007</v>
      </c>
      <c r="AY7" s="82">
        <v>0.3657505516352435</v>
      </c>
      <c r="AZ7" s="81">
        <v>0.36903835403216084</v>
      </c>
      <c r="BA7" s="81">
        <v>0.37463152800387173</v>
      </c>
      <c r="BB7" s="83">
        <v>0.381958791360548</v>
      </c>
      <c r="BC7" s="82">
        <v>0.38813301841810544</v>
      </c>
      <c r="BD7" s="81">
        <v>0.39436180635966867</v>
      </c>
      <c r="BE7" s="81">
        <v>0.39680734844937909</v>
      </c>
      <c r="BF7" s="84">
        <v>0.41715645905486048</v>
      </c>
      <c r="BG7" s="85">
        <v>0.42468251900354581</v>
      </c>
      <c r="BH7" s="85">
        <v>0.43436067215035778</v>
      </c>
      <c r="BI7" s="85">
        <v>0.4441955100361209</v>
      </c>
      <c r="BJ7" s="85">
        <v>0.45313449956983082</v>
      </c>
      <c r="BK7" s="85">
        <v>0.46293076648512971</v>
      </c>
      <c r="BL7" s="85">
        <v>0.46573194354764319</v>
      </c>
      <c r="BM7" s="85">
        <v>0.89929367812737138</v>
      </c>
      <c r="BN7" s="85">
        <v>0.50353503968858826</v>
      </c>
      <c r="BO7" s="85">
        <v>0.54511415417584097</v>
      </c>
      <c r="BP7" s="85">
        <v>0.5532574118092265</v>
      </c>
      <c r="BQ7" s="85">
        <v>0.5607232379391045</v>
      </c>
      <c r="BR7" s="85">
        <v>0.56844580801508948</v>
      </c>
      <c r="BS7" s="86">
        <v>0.57292414453218476</v>
      </c>
    </row>
    <row r="8" spans="1:71" ht="18.75" customHeight="1" x14ac:dyDescent="0.4">
      <c r="B8" s="35">
        <v>39472055</v>
      </c>
      <c r="C8" s="35" t="s">
        <v>36</v>
      </c>
      <c r="D8" s="52" t="s">
        <v>37</v>
      </c>
      <c r="E8" s="53" t="s">
        <v>31</v>
      </c>
      <c r="F8" s="52" t="str">
        <f t="shared" si="0"/>
        <v>エラー急減↓</v>
      </c>
      <c r="G8" s="52" t="str">
        <f t="shared" si="1"/>
        <v>-</v>
      </c>
      <c r="H8" s="3">
        <v>143281</v>
      </c>
      <c r="I8" s="3">
        <v>231732</v>
      </c>
      <c r="J8" s="3">
        <v>50770</v>
      </c>
      <c r="K8" s="3">
        <v>92507</v>
      </c>
      <c r="L8" s="3">
        <v>88476</v>
      </c>
      <c r="M8" s="3">
        <v>4</v>
      </c>
      <c r="N8" s="54"/>
      <c r="O8" s="55">
        <v>59249</v>
      </c>
      <c r="P8" s="56">
        <v>62597</v>
      </c>
      <c r="Q8" s="57">
        <v>63280</v>
      </c>
      <c r="R8" s="57">
        <v>63889</v>
      </c>
      <c r="S8" s="57">
        <v>64504</v>
      </c>
      <c r="T8" s="57">
        <v>65071</v>
      </c>
      <c r="U8" s="58">
        <v>65297</v>
      </c>
      <c r="V8" s="58">
        <v>66701</v>
      </c>
      <c r="W8" s="57">
        <v>70050</v>
      </c>
      <c r="X8" s="57">
        <v>67985</v>
      </c>
      <c r="Y8" s="57">
        <v>68781</v>
      </c>
      <c r="Z8" s="57">
        <v>69638</v>
      </c>
      <c r="AA8" s="57">
        <v>70366</v>
      </c>
      <c r="AB8" s="57">
        <v>70640</v>
      </c>
      <c r="AC8" s="59">
        <v>72072</v>
      </c>
      <c r="AD8" s="60">
        <v>72791</v>
      </c>
      <c r="AE8" s="60">
        <v>73739</v>
      </c>
      <c r="AF8" s="60">
        <v>74670</v>
      </c>
      <c r="AG8" s="60">
        <v>75581</v>
      </c>
      <c r="AH8" s="60">
        <v>76394</v>
      </c>
      <c r="AI8" s="60">
        <v>76786</v>
      </c>
      <c r="AJ8" s="60">
        <v>78399</v>
      </c>
      <c r="AK8" s="60">
        <v>79226</v>
      </c>
      <c r="AL8" s="60">
        <v>87403</v>
      </c>
      <c r="AM8" s="60">
        <v>88096</v>
      </c>
      <c r="AN8" s="60">
        <v>88871</v>
      </c>
      <c r="AO8" s="60">
        <v>89487</v>
      </c>
      <c r="AP8" s="60">
        <v>89735</v>
      </c>
      <c r="AQ8" s="61"/>
      <c r="AR8" s="62">
        <v>0.33530463718577042</v>
      </c>
      <c r="AS8" s="63">
        <v>0.35568498210125576</v>
      </c>
      <c r="AT8" s="64">
        <v>0.36095440726015754</v>
      </c>
      <c r="AU8" s="64">
        <v>0.36606523844174893</v>
      </c>
      <c r="AV8" s="64">
        <v>0.37102609675990633</v>
      </c>
      <c r="AW8" s="64">
        <v>0.37587439853511168</v>
      </c>
      <c r="AX8" s="65">
        <v>0.37776247888366926</v>
      </c>
      <c r="AY8" s="65">
        <v>0.38815984729892516</v>
      </c>
      <c r="AZ8" s="64">
        <v>0.40948149880166013</v>
      </c>
      <c r="BA8" s="64">
        <v>0.39905497021101755</v>
      </c>
      <c r="BB8" s="66">
        <v>0.40555791410174769</v>
      </c>
      <c r="BC8" s="65">
        <v>0.41231534385268953</v>
      </c>
      <c r="BD8" s="64">
        <v>0.4182924944418685</v>
      </c>
      <c r="BE8" s="64">
        <v>0.42048369911367467</v>
      </c>
      <c r="BF8" s="67">
        <v>0.43159470626983654</v>
      </c>
      <c r="BG8" s="68">
        <v>0.43798813434901379</v>
      </c>
      <c r="BH8" s="68">
        <v>0.44571176431477083</v>
      </c>
      <c r="BI8" s="68">
        <v>0.45356528922607803</v>
      </c>
      <c r="BJ8" s="68">
        <v>0.46107904979197423</v>
      </c>
      <c r="BK8" s="68">
        <v>0.46828987212966028</v>
      </c>
      <c r="BL8" s="68">
        <v>0.47134000368301515</v>
      </c>
      <c r="BM8" s="68">
        <v>0.48464748245912281</v>
      </c>
      <c r="BN8" s="68">
        <v>0.49245706400462458</v>
      </c>
      <c r="BO8" s="68">
        <v>0.5462004749406324</v>
      </c>
      <c r="BP8" s="68">
        <v>0.55334250378438132</v>
      </c>
      <c r="BQ8" s="68">
        <v>0.56138034717133689</v>
      </c>
      <c r="BR8" s="68">
        <v>0.56813535648530256</v>
      </c>
      <c r="BS8" s="69">
        <v>0.57096408846809699</v>
      </c>
    </row>
    <row r="9" spans="1:71" ht="18.75" customHeight="1" x14ac:dyDescent="0.4">
      <c r="B9" s="35">
        <v>39472147</v>
      </c>
      <c r="C9" s="35" t="s">
        <v>38</v>
      </c>
      <c r="D9" s="70" t="s">
        <v>39</v>
      </c>
      <c r="E9" s="71" t="s">
        <v>40</v>
      </c>
      <c r="F9" s="70" t="str">
        <f t="shared" si="0"/>
        <v>-</v>
      </c>
      <c r="G9" s="70" t="str">
        <f>IF(AR9&gt;=50%,"エラー割合50％超↑",IF(AR9&lt;=5%,"↓エラー割合5.0％以下達成","-"))</f>
        <v>↓エラー割合5.0％以下達成</v>
      </c>
      <c r="H9" s="1">
        <v>77887</v>
      </c>
      <c r="I9" s="2">
        <v>25769</v>
      </c>
      <c r="J9" s="2">
        <v>77886</v>
      </c>
      <c r="K9" s="1">
        <v>0</v>
      </c>
      <c r="L9" s="1">
        <v>0</v>
      </c>
      <c r="M9" s="1">
        <v>1</v>
      </c>
      <c r="N9" s="72"/>
      <c r="O9" s="73">
        <v>5</v>
      </c>
      <c r="P9" s="74">
        <v>11052</v>
      </c>
      <c r="Q9" s="75">
        <v>8</v>
      </c>
      <c r="R9" s="75">
        <v>0</v>
      </c>
      <c r="S9" s="75">
        <v>3</v>
      </c>
      <c r="T9" s="75">
        <v>7</v>
      </c>
      <c r="U9" s="76">
        <v>1</v>
      </c>
      <c r="V9" s="76">
        <v>4</v>
      </c>
      <c r="W9" s="75">
        <v>1</v>
      </c>
      <c r="X9" s="75">
        <v>4</v>
      </c>
      <c r="Y9" s="75">
        <v>2</v>
      </c>
      <c r="Z9" s="75">
        <v>0</v>
      </c>
      <c r="AA9" s="75">
        <v>10</v>
      </c>
      <c r="AB9" s="75">
        <v>14</v>
      </c>
      <c r="AC9" s="77">
        <v>1</v>
      </c>
      <c r="AD9" s="78">
        <v>13</v>
      </c>
      <c r="AE9" s="78">
        <v>17</v>
      </c>
      <c r="AF9" s="78">
        <v>0</v>
      </c>
      <c r="AG9" s="78">
        <v>1</v>
      </c>
      <c r="AH9" s="78">
        <v>1</v>
      </c>
      <c r="AI9" s="78">
        <v>1</v>
      </c>
      <c r="AJ9" s="78">
        <v>1</v>
      </c>
      <c r="AK9" s="78">
        <v>0</v>
      </c>
      <c r="AL9" s="78">
        <v>0</v>
      </c>
      <c r="AM9" s="78">
        <v>0</v>
      </c>
      <c r="AN9" s="78">
        <v>0</v>
      </c>
      <c r="AO9" s="78" t="s">
        <v>41</v>
      </c>
      <c r="AP9" s="78">
        <v>0</v>
      </c>
      <c r="AQ9" s="11"/>
      <c r="AR9" s="79">
        <v>5.9426887100799885E-5</v>
      </c>
      <c r="AS9" s="80">
        <v>0.1315432407341284</v>
      </c>
      <c r="AT9" s="81">
        <v>9.5475647742597654E-5</v>
      </c>
      <c r="AU9" s="81">
        <v>0</v>
      </c>
      <c r="AV9" s="81">
        <v>3.592986490370796E-5</v>
      </c>
      <c r="AW9" s="81">
        <v>8.3957014008827487E-5</v>
      </c>
      <c r="AX9" s="82">
        <v>1.2003505023466853E-5</v>
      </c>
      <c r="AY9" s="82">
        <v>4.8086748494283691E-5</v>
      </c>
      <c r="AZ9" s="81">
        <v>1.2040504256318255E-5</v>
      </c>
      <c r="BA9" s="81">
        <v>4.8256143610283388E-5</v>
      </c>
      <c r="BB9" s="83">
        <v>2.4183504431627188E-5</v>
      </c>
      <c r="BC9" s="82">
        <v>0</v>
      </c>
      <c r="BD9" s="81">
        <v>1.2140489747356408E-4</v>
      </c>
      <c r="BE9" s="81">
        <v>1.7005356687356519E-4</v>
      </c>
      <c r="BF9" s="84">
        <v>1.2165450121654501E-5</v>
      </c>
      <c r="BG9" s="85">
        <v>1.5833384081359234E-4</v>
      </c>
      <c r="BH9" s="85">
        <v>2.0759809009757111E-4</v>
      </c>
      <c r="BI9" s="85">
        <v>0</v>
      </c>
      <c r="BJ9" s="85">
        <v>1.2270691453463403E-5</v>
      </c>
      <c r="BK9" s="85">
        <v>1.2297097884899164E-5</v>
      </c>
      <c r="BL9" s="85">
        <v>1.2305723391949596E-5</v>
      </c>
      <c r="BM9" s="85">
        <v>1.2325744783128521E-5</v>
      </c>
      <c r="BN9" s="85">
        <v>0</v>
      </c>
      <c r="BO9" s="85">
        <v>0</v>
      </c>
      <c r="BP9" s="85">
        <v>0</v>
      </c>
      <c r="BQ9" s="85">
        <v>0</v>
      </c>
      <c r="BR9" s="85" t="s">
        <v>41</v>
      </c>
      <c r="BS9" s="86">
        <v>0</v>
      </c>
    </row>
    <row r="10" spans="1:71" ht="18.75" customHeight="1" x14ac:dyDescent="0.4">
      <c r="B10" s="35">
        <v>39472105</v>
      </c>
      <c r="C10" s="35" t="s">
        <v>42</v>
      </c>
      <c r="D10" s="52" t="s">
        <v>43</v>
      </c>
      <c r="E10" s="53" t="s">
        <v>40</v>
      </c>
      <c r="F10" s="52" t="str">
        <f t="shared" si="0"/>
        <v>-</v>
      </c>
      <c r="G10" s="52" t="str">
        <f t="shared" si="1"/>
        <v>↓エラー割合5.0％以下達成</v>
      </c>
      <c r="H10" s="3">
        <v>86785</v>
      </c>
      <c r="I10" s="3">
        <v>59794</v>
      </c>
      <c r="J10" s="3">
        <v>83874</v>
      </c>
      <c r="K10" s="3">
        <v>2482</v>
      </c>
      <c r="L10" s="3">
        <v>18</v>
      </c>
      <c r="M10" s="3">
        <v>429</v>
      </c>
      <c r="N10" s="54"/>
      <c r="O10" s="55">
        <v>1435</v>
      </c>
      <c r="P10" s="56">
        <v>25629</v>
      </c>
      <c r="Q10" s="57">
        <v>1448</v>
      </c>
      <c r="R10" s="57">
        <v>1629</v>
      </c>
      <c r="S10" s="57">
        <v>1459</v>
      </c>
      <c r="T10" s="57">
        <v>1469</v>
      </c>
      <c r="U10" s="58">
        <v>1469</v>
      </c>
      <c r="V10" s="58">
        <v>1513</v>
      </c>
      <c r="W10" s="57">
        <v>1541</v>
      </c>
      <c r="X10" s="57">
        <v>1511</v>
      </c>
      <c r="Y10" s="57">
        <v>1416</v>
      </c>
      <c r="Z10" s="57">
        <v>1512</v>
      </c>
      <c r="AA10" s="57">
        <v>1428</v>
      </c>
      <c r="AB10" s="57">
        <v>1437</v>
      </c>
      <c r="AC10" s="59">
        <v>1480</v>
      </c>
      <c r="AD10" s="60">
        <v>1517</v>
      </c>
      <c r="AE10" s="60">
        <v>1556</v>
      </c>
      <c r="AF10" s="60">
        <v>1582</v>
      </c>
      <c r="AG10" s="60">
        <v>1602</v>
      </c>
      <c r="AH10" s="60">
        <v>1621</v>
      </c>
      <c r="AI10" s="60">
        <v>1624</v>
      </c>
      <c r="AJ10" s="60">
        <v>1666</v>
      </c>
      <c r="AK10" s="60">
        <v>1697</v>
      </c>
      <c r="AL10" s="60">
        <v>1886</v>
      </c>
      <c r="AM10" s="60">
        <v>1905</v>
      </c>
      <c r="AN10" s="60">
        <v>1936</v>
      </c>
      <c r="AO10" s="60" t="s">
        <v>41</v>
      </c>
      <c r="AP10" s="60">
        <v>2011</v>
      </c>
      <c r="AQ10" s="61"/>
      <c r="AR10" s="62">
        <v>1.3255371427515749E-2</v>
      </c>
      <c r="AS10" s="63">
        <v>0.23771054388958968</v>
      </c>
      <c r="AT10" s="64">
        <v>1.348419239186106E-2</v>
      </c>
      <c r="AU10" s="64">
        <v>1.5241107015213039E-2</v>
      </c>
      <c r="AV10" s="64">
        <v>1.3716144437863703E-2</v>
      </c>
      <c r="AW10" s="64">
        <v>1.3877867210822658E-2</v>
      </c>
      <c r="AX10" s="65">
        <v>1.3904401325130147E-2</v>
      </c>
      <c r="AY10" s="65">
        <v>1.4449569760001528E-2</v>
      </c>
      <c r="AZ10" s="64">
        <v>1.4780782105757886E-2</v>
      </c>
      <c r="BA10" s="64">
        <v>1.4563574678078495E-2</v>
      </c>
      <c r="BB10" s="66">
        <v>1.3708443859275466E-2</v>
      </c>
      <c r="BC10" s="65">
        <v>1.4708600445538294E-2</v>
      </c>
      <c r="BD10" s="64">
        <v>1.3942317080314777E-2</v>
      </c>
      <c r="BE10" s="64">
        <v>1.4049392855047809E-2</v>
      </c>
      <c r="BF10" s="67">
        <v>1.4559047759578968E-2</v>
      </c>
      <c r="BG10" s="68">
        <v>1.4997231888642834E-2</v>
      </c>
      <c r="BH10" s="68">
        <v>1.5455520680201836E-2</v>
      </c>
      <c r="BI10" s="68">
        <v>1.5783540022547914E-2</v>
      </c>
      <c r="BJ10" s="68">
        <v>1.6062082656560187E-2</v>
      </c>
      <c r="BK10" s="68">
        <v>1.6314904838109042E-2</v>
      </c>
      <c r="BL10" s="68">
        <v>1.6368327689082408E-2</v>
      </c>
      <c r="BM10" s="68">
        <v>1.6929689961080005E-2</v>
      </c>
      <c r="BN10" s="68">
        <v>1.7327996405742643E-2</v>
      </c>
      <c r="BO10" s="68">
        <v>1.9352720257762638E-2</v>
      </c>
      <c r="BP10" s="68">
        <v>1.9629663977248139E-2</v>
      </c>
      <c r="BQ10" s="68">
        <v>2.0069039153285579E-2</v>
      </c>
      <c r="BR10" s="68" t="s">
        <v>41</v>
      </c>
      <c r="BS10" s="69">
        <v>2.0997128687026887E-2</v>
      </c>
    </row>
    <row r="11" spans="1:71" ht="18.75" customHeight="1" x14ac:dyDescent="0.4">
      <c r="B11" s="35">
        <v>39473624</v>
      </c>
      <c r="C11" s="35" t="s">
        <v>44</v>
      </c>
      <c r="D11" s="70" t="s">
        <v>45</v>
      </c>
      <c r="E11" s="71" t="s">
        <v>40</v>
      </c>
      <c r="F11" s="70" t="str">
        <f t="shared" si="0"/>
        <v>-</v>
      </c>
      <c r="G11" s="70" t="str">
        <f t="shared" si="1"/>
        <v>↓エラー割合5.0％以下達成</v>
      </c>
      <c r="H11" s="1">
        <v>40931</v>
      </c>
      <c r="I11" s="2">
        <v>30346</v>
      </c>
      <c r="J11" s="2">
        <v>30356</v>
      </c>
      <c r="K11" s="1">
        <v>10575</v>
      </c>
      <c r="L11" s="1">
        <v>0</v>
      </c>
      <c r="M11" s="1">
        <v>0</v>
      </c>
      <c r="N11" s="72"/>
      <c r="O11" s="73">
        <v>84</v>
      </c>
      <c r="P11" s="74">
        <v>98</v>
      </c>
      <c r="Q11" s="75">
        <v>632</v>
      </c>
      <c r="R11" s="75">
        <v>642</v>
      </c>
      <c r="S11" s="75">
        <v>606</v>
      </c>
      <c r="T11" s="75">
        <v>597</v>
      </c>
      <c r="U11" s="76">
        <v>947</v>
      </c>
      <c r="V11" s="76">
        <v>567</v>
      </c>
      <c r="W11" s="75">
        <v>564</v>
      </c>
      <c r="X11" s="75">
        <v>572</v>
      </c>
      <c r="Y11" s="75">
        <v>564</v>
      </c>
      <c r="Z11" s="75">
        <v>562</v>
      </c>
      <c r="AA11" s="75">
        <v>531</v>
      </c>
      <c r="AB11" s="75">
        <v>536</v>
      </c>
      <c r="AC11" s="77">
        <v>524</v>
      </c>
      <c r="AD11" s="78">
        <v>515</v>
      </c>
      <c r="AE11" s="78">
        <v>508</v>
      </c>
      <c r="AF11" s="78">
        <v>453</v>
      </c>
      <c r="AG11" s="78">
        <v>612</v>
      </c>
      <c r="AH11" s="78">
        <v>515</v>
      </c>
      <c r="AI11" s="78">
        <v>490</v>
      </c>
      <c r="AJ11" s="78">
        <v>381</v>
      </c>
      <c r="AK11" s="78">
        <v>195</v>
      </c>
      <c r="AL11" s="78">
        <v>9565</v>
      </c>
      <c r="AM11" s="78">
        <v>9629</v>
      </c>
      <c r="AN11" s="78">
        <v>9660</v>
      </c>
      <c r="AO11" s="78">
        <v>9712</v>
      </c>
      <c r="AP11" s="78">
        <v>9732</v>
      </c>
      <c r="AQ11" s="11"/>
      <c r="AR11" s="79">
        <v>1.6497113005224085E-3</v>
      </c>
      <c r="AS11" s="80">
        <v>1.9334727538176221E-3</v>
      </c>
      <c r="AT11" s="81">
        <v>1.2538438646959627E-2</v>
      </c>
      <c r="AU11" s="81">
        <v>1.2795726785322783E-2</v>
      </c>
      <c r="AV11" s="81">
        <v>1.2136019545800457E-2</v>
      </c>
      <c r="AW11" s="81">
        <v>1.2015215247449031E-2</v>
      </c>
      <c r="AX11" s="82">
        <v>1.9088508596883755E-2</v>
      </c>
      <c r="AY11" s="82">
        <v>1.1514560740830997E-2</v>
      </c>
      <c r="AZ11" s="81">
        <v>1.1514433873667879E-2</v>
      </c>
      <c r="BA11" s="81">
        <v>1.1732370677277762E-2</v>
      </c>
      <c r="BB11" s="83">
        <v>1.1623353873420852E-2</v>
      </c>
      <c r="BC11" s="82">
        <v>1.1632720649114092E-2</v>
      </c>
      <c r="BD11" s="81">
        <v>1.1046390680257957E-2</v>
      </c>
      <c r="BE11" s="81">
        <v>1.1164805865689052E-2</v>
      </c>
      <c r="BF11" s="84">
        <v>1.0989702397181268E-2</v>
      </c>
      <c r="BG11" s="85">
        <v>1.0858106683533628E-2</v>
      </c>
      <c r="BH11" s="85">
        <v>1.0768415474297827E-2</v>
      </c>
      <c r="BI11" s="85">
        <v>9.6344031136349137E-3</v>
      </c>
      <c r="BJ11" s="85">
        <v>1.3060736693840965E-2</v>
      </c>
      <c r="BK11" s="85">
        <v>1.1035635459746717E-2</v>
      </c>
      <c r="BL11" s="85">
        <v>1.0512991053230062E-2</v>
      </c>
      <c r="BM11" s="85">
        <v>8.2262765842599592E-3</v>
      </c>
      <c r="BN11" s="85">
        <v>4.228283967214537E-3</v>
      </c>
      <c r="BO11" s="85">
        <v>0.20806595462356703</v>
      </c>
      <c r="BP11" s="85">
        <v>0.21049755159146555</v>
      </c>
      <c r="BQ11" s="85">
        <v>0.21230302630711412</v>
      </c>
      <c r="BR11" s="85">
        <v>0.21461560559520915</v>
      </c>
      <c r="BS11" s="86">
        <v>0.21540981429425177</v>
      </c>
    </row>
    <row r="12" spans="1:71" ht="18.75" customHeight="1" x14ac:dyDescent="0.4">
      <c r="B12" s="35">
        <v>39473285</v>
      </c>
      <c r="C12" s="35" t="s">
        <v>46</v>
      </c>
      <c r="D12" s="87" t="s">
        <v>47</v>
      </c>
      <c r="E12" s="88" t="s">
        <v>40</v>
      </c>
      <c r="F12" s="87" t="str">
        <f t="shared" si="0"/>
        <v>-</v>
      </c>
      <c r="G12" s="87" t="str">
        <f t="shared" si="1"/>
        <v>↓エラー割合5.0％以下達成</v>
      </c>
      <c r="H12" s="4">
        <v>29008</v>
      </c>
      <c r="I12" s="4">
        <v>20151</v>
      </c>
      <c r="J12" s="4">
        <v>28235</v>
      </c>
      <c r="K12" s="4">
        <v>760</v>
      </c>
      <c r="L12" s="4">
        <v>149</v>
      </c>
      <c r="M12" s="4">
        <v>13</v>
      </c>
      <c r="N12" s="89"/>
      <c r="O12" s="90">
        <v>89</v>
      </c>
      <c r="P12" s="91">
        <v>84</v>
      </c>
      <c r="Q12" s="92">
        <v>670</v>
      </c>
      <c r="R12" s="92">
        <v>680</v>
      </c>
      <c r="S12" s="92">
        <v>687</v>
      </c>
      <c r="T12" s="92">
        <v>687</v>
      </c>
      <c r="U12" s="93">
        <v>932</v>
      </c>
      <c r="V12" s="93">
        <v>952</v>
      </c>
      <c r="W12" s="92">
        <v>945</v>
      </c>
      <c r="X12" s="92">
        <v>946</v>
      </c>
      <c r="Y12" s="92">
        <v>936</v>
      </c>
      <c r="Z12" s="92">
        <v>885</v>
      </c>
      <c r="AA12" s="92">
        <v>895</v>
      </c>
      <c r="AB12" s="92">
        <v>897</v>
      </c>
      <c r="AC12" s="94">
        <v>902</v>
      </c>
      <c r="AD12" s="95">
        <v>902</v>
      </c>
      <c r="AE12" s="95">
        <v>886</v>
      </c>
      <c r="AF12" s="95">
        <v>891</v>
      </c>
      <c r="AG12" s="95">
        <v>902</v>
      </c>
      <c r="AH12" s="95">
        <v>911</v>
      </c>
      <c r="AI12" s="95">
        <v>913</v>
      </c>
      <c r="AJ12" s="95">
        <v>925</v>
      </c>
      <c r="AK12" s="95">
        <v>919</v>
      </c>
      <c r="AL12" s="95">
        <v>4446</v>
      </c>
      <c r="AM12" s="95">
        <v>4498</v>
      </c>
      <c r="AN12" s="95">
        <v>4540</v>
      </c>
      <c r="AO12" s="95" t="s">
        <v>41</v>
      </c>
      <c r="AP12" s="95">
        <v>4582</v>
      </c>
      <c r="AQ12" s="96"/>
      <c r="AR12" s="97">
        <v>2.3241238836371231E-3</v>
      </c>
      <c r="AS12" s="98">
        <v>2.2060561493815163E-3</v>
      </c>
      <c r="AT12" s="99">
        <v>1.7659462308908802E-2</v>
      </c>
      <c r="AU12" s="99">
        <v>1.8030439624542611E-2</v>
      </c>
      <c r="AV12" s="99">
        <v>1.8308282699072594E-2</v>
      </c>
      <c r="AW12" s="99">
        <v>1.8422675712638437E-2</v>
      </c>
      <c r="AX12" s="100">
        <v>2.5066566256959199E-2</v>
      </c>
      <c r="AY12" s="100">
        <v>2.5842879635159348E-2</v>
      </c>
      <c r="AZ12" s="99">
        <v>2.5790780819300783E-2</v>
      </c>
      <c r="BA12" s="99">
        <v>2.5949801124674255E-2</v>
      </c>
      <c r="BB12" s="101">
        <v>2.5805740122963248E-2</v>
      </c>
      <c r="BC12" s="100">
        <v>2.4532224532224534E-2</v>
      </c>
      <c r="BD12" s="99">
        <v>2.4951212712573181E-2</v>
      </c>
      <c r="BE12" s="99">
        <v>2.505936583321693E-2</v>
      </c>
      <c r="BF12" s="102">
        <v>2.5417042380522992E-2</v>
      </c>
      <c r="BG12" s="103">
        <v>2.5543001161045506E-2</v>
      </c>
      <c r="BH12" s="103">
        <v>2.5223481182030404E-2</v>
      </c>
      <c r="BI12" s="103">
        <v>2.5518386985909039E-2</v>
      </c>
      <c r="BJ12" s="103">
        <v>2.5971034522472718E-2</v>
      </c>
      <c r="BK12" s="103">
        <v>2.6366820063095136E-2</v>
      </c>
      <c r="BL12" s="103">
        <v>2.6470673509031342E-2</v>
      </c>
      <c r="BM12" s="103">
        <v>2.7120532442020701E-2</v>
      </c>
      <c r="BN12" s="103">
        <v>2.7121145049431902E-2</v>
      </c>
      <c r="BO12" s="103">
        <v>0.13211303598490476</v>
      </c>
      <c r="BP12" s="103">
        <v>0.13460617668182906</v>
      </c>
      <c r="BQ12" s="103">
        <v>0.1368830464015437</v>
      </c>
      <c r="BR12" s="103" t="s">
        <v>41</v>
      </c>
      <c r="BS12" s="104">
        <v>0.13924089099583675</v>
      </c>
    </row>
    <row r="13" spans="1:71" ht="18.75" customHeight="1" x14ac:dyDescent="0.4">
      <c r="B13" s="35">
        <v>39473111</v>
      </c>
      <c r="C13" s="35" t="s">
        <v>48</v>
      </c>
      <c r="D13" s="105" t="s">
        <v>49</v>
      </c>
      <c r="E13" s="106" t="s">
        <v>40</v>
      </c>
      <c r="F13" s="105" t="str">
        <f t="shared" si="0"/>
        <v>-</v>
      </c>
      <c r="G13" s="105" t="str">
        <f t="shared" si="1"/>
        <v>↓エラー割合5.0％以下達成</v>
      </c>
      <c r="H13" s="2">
        <v>18333</v>
      </c>
      <c r="I13" s="2">
        <v>11007</v>
      </c>
      <c r="J13" s="2">
        <v>14745</v>
      </c>
      <c r="K13" s="2">
        <v>3584</v>
      </c>
      <c r="L13" s="2">
        <v>2</v>
      </c>
      <c r="M13" s="2">
        <v>4</v>
      </c>
      <c r="N13" s="107"/>
      <c r="O13" s="108">
        <v>18</v>
      </c>
      <c r="P13" s="109">
        <v>19</v>
      </c>
      <c r="Q13" s="110">
        <v>40</v>
      </c>
      <c r="R13" s="110">
        <v>183</v>
      </c>
      <c r="S13" s="110">
        <v>190</v>
      </c>
      <c r="T13" s="110">
        <v>186</v>
      </c>
      <c r="U13" s="111">
        <v>246</v>
      </c>
      <c r="V13" s="111">
        <v>249</v>
      </c>
      <c r="W13" s="110">
        <v>230</v>
      </c>
      <c r="X13" s="110">
        <v>219</v>
      </c>
      <c r="Y13" s="110">
        <v>204</v>
      </c>
      <c r="Z13" s="110">
        <v>166</v>
      </c>
      <c r="AA13" s="110">
        <v>136</v>
      </c>
      <c r="AB13" s="110">
        <v>126</v>
      </c>
      <c r="AC13" s="112">
        <v>145</v>
      </c>
      <c r="AD13" s="113">
        <v>67</v>
      </c>
      <c r="AE13" s="113">
        <v>47</v>
      </c>
      <c r="AF13" s="113">
        <v>1776</v>
      </c>
      <c r="AG13" s="113">
        <v>1794</v>
      </c>
      <c r="AH13" s="113">
        <v>1818</v>
      </c>
      <c r="AI13" s="113">
        <v>1853</v>
      </c>
      <c r="AJ13" s="113">
        <v>1833</v>
      </c>
      <c r="AK13" s="113">
        <v>1856</v>
      </c>
      <c r="AL13" s="113">
        <v>3181</v>
      </c>
      <c r="AM13" s="113">
        <v>3198</v>
      </c>
      <c r="AN13" s="113">
        <v>3224</v>
      </c>
      <c r="AO13" s="113">
        <v>3254</v>
      </c>
      <c r="AP13" s="113">
        <v>3288</v>
      </c>
      <c r="AQ13" s="114"/>
      <c r="AR13" s="115">
        <v>7.0364723818459017E-4</v>
      </c>
      <c r="AS13" s="116">
        <v>7.4776653941516788E-4</v>
      </c>
      <c r="AT13" s="117">
        <v>1.585854180708084E-3</v>
      </c>
      <c r="AU13" s="117">
        <v>7.3229291716686677E-3</v>
      </c>
      <c r="AV13" s="117">
        <v>7.6591284718023137E-3</v>
      </c>
      <c r="AW13" s="117">
        <v>7.5652810542585214E-3</v>
      </c>
      <c r="AX13" s="118">
        <v>1.0033854060447853E-2</v>
      </c>
      <c r="AY13" s="118">
        <v>1.0310132085627925E-2</v>
      </c>
      <c r="AZ13" s="117">
        <v>9.5765499437898156E-3</v>
      </c>
      <c r="BA13" s="117">
        <v>9.166631786028211E-3</v>
      </c>
      <c r="BB13" s="119">
        <v>8.5898353614889053E-3</v>
      </c>
      <c r="BC13" s="118">
        <v>7.0169505854503949E-3</v>
      </c>
      <c r="BD13" s="117">
        <v>5.7801011517701556E-3</v>
      </c>
      <c r="BE13" s="117">
        <v>5.3630714224908484E-3</v>
      </c>
      <c r="BF13" s="120">
        <v>6.2360227077240668E-3</v>
      </c>
      <c r="BG13" s="121">
        <v>2.8961701391890722E-3</v>
      </c>
      <c r="BH13" s="121">
        <v>2.0499847341562349E-3</v>
      </c>
      <c r="BI13" s="121">
        <v>7.7891320556115959E-2</v>
      </c>
      <c r="BJ13" s="121">
        <v>7.9065667695019826E-2</v>
      </c>
      <c r="BK13" s="121">
        <v>8.0495904361301746E-2</v>
      </c>
      <c r="BL13" s="121">
        <v>8.2194819020581969E-2</v>
      </c>
      <c r="BM13" s="121">
        <v>8.2260018848449495E-2</v>
      </c>
      <c r="BN13" s="121">
        <v>8.3845319840983021E-2</v>
      </c>
      <c r="BO13" s="121">
        <v>0.14449895521032072</v>
      </c>
      <c r="BP13" s="121">
        <v>0.14616087751371115</v>
      </c>
      <c r="BQ13" s="121">
        <v>0.1491625798093828</v>
      </c>
      <c r="BR13" s="121">
        <v>0.1519495680597712</v>
      </c>
      <c r="BS13" s="122">
        <v>0.15441694453576293</v>
      </c>
    </row>
    <row r="14" spans="1:71" ht="18.75" customHeight="1" x14ac:dyDescent="0.4">
      <c r="B14" s="35">
        <v>39473814</v>
      </c>
      <c r="C14" s="35" t="s">
        <v>50</v>
      </c>
      <c r="D14" s="87" t="s">
        <v>51</v>
      </c>
      <c r="E14" s="88" t="s">
        <v>40</v>
      </c>
      <c r="F14" s="87" t="str">
        <f t="shared" si="0"/>
        <v>-</v>
      </c>
      <c r="G14" s="87" t="str">
        <f t="shared" si="1"/>
        <v>↓エラー割合5.0％以下達成</v>
      </c>
      <c r="H14" s="4">
        <v>8762</v>
      </c>
      <c r="I14" s="4">
        <v>4306</v>
      </c>
      <c r="J14" s="4">
        <v>7309</v>
      </c>
      <c r="K14" s="4">
        <v>1432</v>
      </c>
      <c r="L14" s="4">
        <v>25</v>
      </c>
      <c r="M14" s="4">
        <v>21</v>
      </c>
      <c r="N14" s="89"/>
      <c r="O14" s="90">
        <v>77</v>
      </c>
      <c r="P14" s="91">
        <v>81</v>
      </c>
      <c r="Q14" s="92">
        <v>210</v>
      </c>
      <c r="R14" s="92">
        <v>214</v>
      </c>
      <c r="S14" s="92">
        <v>222</v>
      </c>
      <c r="T14" s="92">
        <v>222</v>
      </c>
      <c r="U14" s="93">
        <v>257</v>
      </c>
      <c r="V14" s="93">
        <v>283</v>
      </c>
      <c r="W14" s="92">
        <v>268</v>
      </c>
      <c r="X14" s="92">
        <v>303</v>
      </c>
      <c r="Y14" s="92">
        <v>304</v>
      </c>
      <c r="Z14" s="92">
        <v>209</v>
      </c>
      <c r="AA14" s="92">
        <v>208</v>
      </c>
      <c r="AB14" s="92">
        <v>209</v>
      </c>
      <c r="AC14" s="94">
        <v>206</v>
      </c>
      <c r="AD14" s="95">
        <v>200</v>
      </c>
      <c r="AE14" s="95">
        <v>177</v>
      </c>
      <c r="AF14" s="95">
        <v>174</v>
      </c>
      <c r="AG14" s="95">
        <v>157</v>
      </c>
      <c r="AH14" s="95">
        <v>141</v>
      </c>
      <c r="AI14" s="95">
        <v>138</v>
      </c>
      <c r="AJ14" s="95">
        <v>105</v>
      </c>
      <c r="AK14" s="95">
        <v>669</v>
      </c>
      <c r="AL14" s="95">
        <v>1434</v>
      </c>
      <c r="AM14" s="95">
        <v>1441</v>
      </c>
      <c r="AN14" s="95">
        <v>1454</v>
      </c>
      <c r="AO14" s="95">
        <v>1458</v>
      </c>
      <c r="AP14" s="95">
        <v>1470</v>
      </c>
      <c r="AQ14" s="96"/>
      <c r="AR14" s="97">
        <v>6.1897106109324758E-3</v>
      </c>
      <c r="AS14" s="98">
        <v>6.5597667638483967E-3</v>
      </c>
      <c r="AT14" s="99">
        <v>1.7091234638235534E-2</v>
      </c>
      <c r="AU14" s="99">
        <v>1.7513708159423848E-2</v>
      </c>
      <c r="AV14" s="99">
        <v>1.8244575936883629E-2</v>
      </c>
      <c r="AW14" s="99">
        <v>1.8366840407048897E-2</v>
      </c>
      <c r="AX14" s="100">
        <v>2.1306582656275906E-2</v>
      </c>
      <c r="AY14" s="100">
        <v>2.3895972304314787E-2</v>
      </c>
      <c r="AZ14" s="99">
        <v>2.2756219750360872E-2</v>
      </c>
      <c r="BA14" s="99">
        <v>2.5817995910020451E-2</v>
      </c>
      <c r="BB14" s="101">
        <v>2.6060865837976854E-2</v>
      </c>
      <c r="BC14" s="100">
        <v>1.7992424242424244E-2</v>
      </c>
      <c r="BD14" s="99">
        <v>1.8018018018018018E-2</v>
      </c>
      <c r="BE14" s="99">
        <v>1.8140786390070305E-2</v>
      </c>
      <c r="BF14" s="102">
        <v>1.8183423073528115E-2</v>
      </c>
      <c r="BG14" s="103">
        <v>1.7768301350390904E-2</v>
      </c>
      <c r="BH14" s="103">
        <v>1.5779620219309978E-2</v>
      </c>
      <c r="BI14" s="103">
        <v>1.5578834273435401E-2</v>
      </c>
      <c r="BJ14" s="103">
        <v>1.4106019766397125E-2</v>
      </c>
      <c r="BK14" s="103">
        <v>1.2745186658230136E-2</v>
      </c>
      <c r="BL14" s="103">
        <v>1.2481910274963821E-2</v>
      </c>
      <c r="BM14" s="103">
        <v>9.6259625962596268E-3</v>
      </c>
      <c r="BN14" s="103">
        <v>6.2047857540345017E-2</v>
      </c>
      <c r="BO14" s="103">
        <v>0.13368136478046053</v>
      </c>
      <c r="BP14" s="103">
        <v>0.13516555670199792</v>
      </c>
      <c r="BQ14" s="103">
        <v>0.137286375224247</v>
      </c>
      <c r="BR14" s="103">
        <v>0.13894977604117031</v>
      </c>
      <c r="BS14" s="104">
        <v>0.1407911119624557</v>
      </c>
    </row>
    <row r="15" spans="1:71" ht="18.75" customHeight="1" x14ac:dyDescent="0.4">
      <c r="B15" s="35">
        <v>39473137</v>
      </c>
      <c r="C15" s="35" t="s">
        <v>52</v>
      </c>
      <c r="D15" s="105" t="s">
        <v>53</v>
      </c>
      <c r="E15" s="106" t="s">
        <v>40</v>
      </c>
      <c r="F15" s="105" t="str">
        <f t="shared" si="0"/>
        <v>-</v>
      </c>
      <c r="G15" s="105" t="str">
        <f t="shared" si="1"/>
        <v>↓エラー割合5.0％以下達成</v>
      </c>
      <c r="H15" s="2">
        <v>8341</v>
      </c>
      <c r="I15" s="2">
        <v>5955</v>
      </c>
      <c r="J15" s="2">
        <v>6455</v>
      </c>
      <c r="K15" s="2">
        <v>1860</v>
      </c>
      <c r="L15" s="2">
        <v>14</v>
      </c>
      <c r="M15" s="2">
        <v>26</v>
      </c>
      <c r="N15" s="107"/>
      <c r="O15" s="108">
        <v>26</v>
      </c>
      <c r="P15" s="109">
        <v>24</v>
      </c>
      <c r="Q15" s="110">
        <v>162</v>
      </c>
      <c r="R15" s="110">
        <v>164</v>
      </c>
      <c r="S15" s="110">
        <v>169</v>
      </c>
      <c r="T15" s="110">
        <v>165</v>
      </c>
      <c r="U15" s="111">
        <v>227</v>
      </c>
      <c r="V15" s="111">
        <v>210</v>
      </c>
      <c r="W15" s="110">
        <v>207</v>
      </c>
      <c r="X15" s="110">
        <v>225</v>
      </c>
      <c r="Y15" s="110">
        <v>221</v>
      </c>
      <c r="Z15" s="110">
        <v>192</v>
      </c>
      <c r="AA15" s="110">
        <v>175</v>
      </c>
      <c r="AB15" s="110">
        <v>171</v>
      </c>
      <c r="AC15" s="112">
        <v>146</v>
      </c>
      <c r="AD15" s="113">
        <v>125</v>
      </c>
      <c r="AE15" s="113">
        <v>94</v>
      </c>
      <c r="AF15" s="113">
        <v>61</v>
      </c>
      <c r="AG15" s="113">
        <v>788</v>
      </c>
      <c r="AH15" s="113">
        <v>801</v>
      </c>
      <c r="AI15" s="113">
        <v>804</v>
      </c>
      <c r="AJ15" s="113">
        <v>820</v>
      </c>
      <c r="AK15" s="113">
        <v>812</v>
      </c>
      <c r="AL15" s="113">
        <v>1686</v>
      </c>
      <c r="AM15" s="113">
        <v>1689</v>
      </c>
      <c r="AN15" s="113">
        <v>1688</v>
      </c>
      <c r="AO15" s="113">
        <v>1708</v>
      </c>
      <c r="AP15" s="113">
        <v>1704</v>
      </c>
      <c r="AQ15" s="114"/>
      <c r="AR15" s="115">
        <v>2.4679639297579496E-3</v>
      </c>
      <c r="AS15" s="116">
        <v>2.2924825675804759E-3</v>
      </c>
      <c r="AT15" s="117">
        <v>1.5605433002600906E-2</v>
      </c>
      <c r="AU15" s="117">
        <v>1.5873015873015872E-2</v>
      </c>
      <c r="AV15" s="117">
        <v>1.6442887721346566E-2</v>
      </c>
      <c r="AW15" s="117">
        <v>1.6116428990037117E-2</v>
      </c>
      <c r="AX15" s="118">
        <v>2.2272370486656201E-2</v>
      </c>
      <c r="AY15" s="118">
        <v>2.0730503455083909E-2</v>
      </c>
      <c r="AZ15" s="117">
        <v>2.0531640547510416E-2</v>
      </c>
      <c r="BA15" s="117">
        <v>2.2419290554005579E-2</v>
      </c>
      <c r="BB15" s="119">
        <v>2.2108843537414966E-2</v>
      </c>
      <c r="BC15" s="118">
        <v>1.9300361881785282E-2</v>
      </c>
      <c r="BD15" s="117">
        <v>1.7646465665019664E-2</v>
      </c>
      <c r="BE15" s="117">
        <v>1.7262265293761358E-2</v>
      </c>
      <c r="BF15" s="120">
        <v>1.4847960947828739E-2</v>
      </c>
      <c r="BG15" s="121">
        <v>1.278118609406953E-2</v>
      </c>
      <c r="BH15" s="121">
        <v>9.6548890714872639E-3</v>
      </c>
      <c r="BI15" s="121">
        <v>6.2795964587193743E-3</v>
      </c>
      <c r="BJ15" s="121">
        <v>8.1430195308463363E-2</v>
      </c>
      <c r="BK15" s="121">
        <v>8.319484835895305E-2</v>
      </c>
      <c r="BL15" s="121">
        <v>8.3584572200852483E-2</v>
      </c>
      <c r="BM15" s="121">
        <v>8.606213266162889E-2</v>
      </c>
      <c r="BN15" s="121">
        <v>8.5762568652302487E-2</v>
      </c>
      <c r="BO15" s="121">
        <v>0.17907594264471588</v>
      </c>
      <c r="BP15" s="121">
        <v>0.18023690107779319</v>
      </c>
      <c r="BQ15" s="121">
        <v>0.18117419770312332</v>
      </c>
      <c r="BR15" s="121">
        <v>0.18464864864864866</v>
      </c>
      <c r="BS15" s="122">
        <v>0.18461538461538463</v>
      </c>
    </row>
    <row r="16" spans="1:71" ht="18.75" customHeight="1" x14ac:dyDescent="0.4">
      <c r="A16" s="174">
        <v>12</v>
      </c>
      <c r="B16" s="35">
        <v>39473608</v>
      </c>
      <c r="C16" s="35" t="s">
        <v>54</v>
      </c>
      <c r="D16" s="87" t="s">
        <v>55</v>
      </c>
      <c r="E16" s="88" t="s">
        <v>40</v>
      </c>
      <c r="F16" s="87" t="str">
        <f t="shared" si="0"/>
        <v>-</v>
      </c>
      <c r="G16" s="87" t="str">
        <f>IF(AR16&gt;=50%,"エラー割合50％超↑",IF(AR16&lt;=5%,"↓エラー割合5.0％以下達成","-"))</f>
        <v>-</v>
      </c>
      <c r="H16" s="4">
        <v>2552</v>
      </c>
      <c r="I16" s="4">
        <v>1534</v>
      </c>
      <c r="J16" s="4">
        <v>1830</v>
      </c>
      <c r="K16" s="4">
        <v>716</v>
      </c>
      <c r="L16" s="4">
        <v>20</v>
      </c>
      <c r="M16" s="4">
        <v>6</v>
      </c>
      <c r="N16" s="89"/>
      <c r="O16" s="90">
        <v>542</v>
      </c>
      <c r="P16" s="91">
        <v>546</v>
      </c>
      <c r="Q16" s="92">
        <v>989</v>
      </c>
      <c r="R16" s="92">
        <v>995</v>
      </c>
      <c r="S16" s="92">
        <v>1004</v>
      </c>
      <c r="T16" s="92">
        <v>1006</v>
      </c>
      <c r="U16" s="93">
        <v>1019</v>
      </c>
      <c r="V16" s="93">
        <v>1045</v>
      </c>
      <c r="W16" s="92">
        <v>1054</v>
      </c>
      <c r="X16" s="92">
        <v>1076</v>
      </c>
      <c r="Y16" s="92">
        <v>1087</v>
      </c>
      <c r="Z16" s="92">
        <v>1098</v>
      </c>
      <c r="AA16" s="92">
        <v>1133</v>
      </c>
      <c r="AB16" s="92">
        <v>1134</v>
      </c>
      <c r="AC16" s="94">
        <v>1169</v>
      </c>
      <c r="AD16" s="95">
        <v>1192</v>
      </c>
      <c r="AE16" s="95">
        <v>1215</v>
      </c>
      <c r="AF16" s="95">
        <v>1230</v>
      </c>
      <c r="AG16" s="95">
        <v>1246</v>
      </c>
      <c r="AH16" s="95">
        <v>1282</v>
      </c>
      <c r="AI16" s="95">
        <v>1374</v>
      </c>
      <c r="AJ16" s="95">
        <v>1352</v>
      </c>
      <c r="AK16" s="95">
        <v>1373</v>
      </c>
      <c r="AL16" s="95">
        <v>1409</v>
      </c>
      <c r="AM16" s="95">
        <v>1407</v>
      </c>
      <c r="AN16" s="95">
        <v>583</v>
      </c>
      <c r="AO16" s="95">
        <v>591</v>
      </c>
      <c r="AP16" s="95">
        <v>596</v>
      </c>
      <c r="AQ16" s="96"/>
      <c r="AR16" s="97">
        <v>0.18036605657237936</v>
      </c>
      <c r="AS16" s="98">
        <v>0.18248663101604279</v>
      </c>
      <c r="AT16" s="99">
        <v>0.33154542406972848</v>
      </c>
      <c r="AU16" s="99">
        <v>0.33445378151260502</v>
      </c>
      <c r="AV16" s="99">
        <v>0.33861720067453627</v>
      </c>
      <c r="AW16" s="99">
        <v>0.33975008443093552</v>
      </c>
      <c r="AX16" s="100">
        <v>0.34448951994590937</v>
      </c>
      <c r="AY16" s="100">
        <v>0.35726495726495727</v>
      </c>
      <c r="AZ16" s="99">
        <v>0.36108256252141147</v>
      </c>
      <c r="BA16" s="99">
        <v>0.36963242871865337</v>
      </c>
      <c r="BB16" s="101">
        <v>0.37431129476584024</v>
      </c>
      <c r="BC16" s="100">
        <v>0.37849017580144778</v>
      </c>
      <c r="BD16" s="99">
        <v>0.39122928176795579</v>
      </c>
      <c r="BE16" s="99">
        <v>0.39170984455958552</v>
      </c>
      <c r="BF16" s="102">
        <v>0.40845562543675751</v>
      </c>
      <c r="BG16" s="103">
        <v>0.4173669467787115</v>
      </c>
      <c r="BH16" s="103">
        <v>0.42691496837666904</v>
      </c>
      <c r="BI16" s="103">
        <v>0.43340380549682878</v>
      </c>
      <c r="BJ16" s="103">
        <v>0.44043831742665251</v>
      </c>
      <c r="BK16" s="103">
        <v>0.45412681544456251</v>
      </c>
      <c r="BL16" s="103">
        <v>0.48688873139617295</v>
      </c>
      <c r="BM16" s="103">
        <v>0.48113879003558718</v>
      </c>
      <c r="BN16" s="103">
        <v>0.48930862437633643</v>
      </c>
      <c r="BO16" s="103">
        <v>0.50339406931046804</v>
      </c>
      <c r="BP16" s="103">
        <v>0.50520646319569118</v>
      </c>
      <c r="BQ16" s="103">
        <v>0.20971223021582733</v>
      </c>
      <c r="BR16" s="103">
        <v>0.2128195894850558</v>
      </c>
      <c r="BS16" s="104">
        <v>0.21462009362621534</v>
      </c>
    </row>
    <row r="17" spans="1:71" ht="18.75" customHeight="1" x14ac:dyDescent="0.4">
      <c r="A17" s="174"/>
      <c r="B17" s="35">
        <v>39473590</v>
      </c>
      <c r="C17" s="35" t="s">
        <v>56</v>
      </c>
      <c r="D17" s="105" t="s">
        <v>57</v>
      </c>
      <c r="E17" s="106" t="s">
        <v>40</v>
      </c>
      <c r="F17" s="105" t="str">
        <f t="shared" si="0"/>
        <v>-</v>
      </c>
      <c r="G17" s="105" t="str">
        <f>IF(AR17&gt;=50%,"エラー割合50％超↑",IF(AR17&lt;=5%,"↓エラー割合5.0％以下達成","-"))</f>
        <v>↓エラー割合5.0％以下達成</v>
      </c>
      <c r="H17" s="2">
        <v>2129</v>
      </c>
      <c r="I17" s="2">
        <v>1262</v>
      </c>
      <c r="J17" s="2">
        <v>1534</v>
      </c>
      <c r="K17" s="2">
        <v>590</v>
      </c>
      <c r="L17" s="2">
        <v>10</v>
      </c>
      <c r="M17" s="2">
        <v>5</v>
      </c>
      <c r="N17" s="107"/>
      <c r="O17" s="108">
        <v>75</v>
      </c>
      <c r="P17" s="109">
        <v>77</v>
      </c>
      <c r="Q17" s="110">
        <v>157</v>
      </c>
      <c r="R17" s="110">
        <v>159</v>
      </c>
      <c r="S17" s="110">
        <v>159</v>
      </c>
      <c r="T17" s="110">
        <v>160</v>
      </c>
      <c r="U17" s="111">
        <v>170</v>
      </c>
      <c r="V17" s="111">
        <v>166</v>
      </c>
      <c r="W17" s="110">
        <v>168</v>
      </c>
      <c r="X17" s="110">
        <v>170</v>
      </c>
      <c r="Y17" s="110">
        <v>175</v>
      </c>
      <c r="Z17" s="110">
        <v>34</v>
      </c>
      <c r="AA17" s="110">
        <v>35</v>
      </c>
      <c r="AB17" s="110">
        <v>35</v>
      </c>
      <c r="AC17" s="112">
        <v>37</v>
      </c>
      <c r="AD17" s="113">
        <v>36</v>
      </c>
      <c r="AE17" s="113">
        <v>34</v>
      </c>
      <c r="AF17" s="113">
        <v>23</v>
      </c>
      <c r="AG17" s="113">
        <v>18</v>
      </c>
      <c r="AH17" s="113">
        <v>17</v>
      </c>
      <c r="AI17" s="113">
        <v>17</v>
      </c>
      <c r="AJ17" s="113">
        <v>14</v>
      </c>
      <c r="AK17" s="113">
        <v>1241</v>
      </c>
      <c r="AL17" s="113">
        <v>513</v>
      </c>
      <c r="AM17" s="113">
        <v>519</v>
      </c>
      <c r="AN17" s="113">
        <v>517</v>
      </c>
      <c r="AO17" s="113">
        <v>525</v>
      </c>
      <c r="AP17" s="113">
        <v>528</v>
      </c>
      <c r="AQ17" s="114"/>
      <c r="AR17" s="115">
        <v>2.9251170046801871E-2</v>
      </c>
      <c r="AS17" s="116">
        <v>3.0054644808743168E-2</v>
      </c>
      <c r="AT17" s="117">
        <v>6.1496278887583238E-2</v>
      </c>
      <c r="AU17" s="117">
        <v>6.235294117647059E-2</v>
      </c>
      <c r="AV17" s="117">
        <v>6.2450903377847602E-2</v>
      </c>
      <c r="AW17" s="117">
        <v>6.2893081761006289E-2</v>
      </c>
      <c r="AX17" s="118">
        <v>6.6823899371069181E-2</v>
      </c>
      <c r="AY17" s="118">
        <v>6.6161817457154243E-2</v>
      </c>
      <c r="AZ17" s="117">
        <v>6.7092651757188496E-2</v>
      </c>
      <c r="BA17" s="117">
        <v>6.8027210884353748E-2</v>
      </c>
      <c r="BB17" s="119">
        <v>7.0252910477719796E-2</v>
      </c>
      <c r="BC17" s="118">
        <v>1.3671089666264576E-2</v>
      </c>
      <c r="BD17" s="117">
        <v>1.4084507042253521E-2</v>
      </c>
      <c r="BE17" s="117">
        <v>1.4090177133655395E-2</v>
      </c>
      <c r="BF17" s="120">
        <v>1.5083571137382797E-2</v>
      </c>
      <c r="BG17" s="121">
        <v>1.4742014742014743E-2</v>
      </c>
      <c r="BH17" s="121">
        <v>1.3951579811243332E-2</v>
      </c>
      <c r="BI17" s="121">
        <v>9.4533497739416363E-3</v>
      </c>
      <c r="BJ17" s="121">
        <v>7.4013157894736838E-3</v>
      </c>
      <c r="BK17" s="121">
        <v>6.9901315789473685E-3</v>
      </c>
      <c r="BL17" s="121">
        <v>6.993006993006993E-3</v>
      </c>
      <c r="BM17" s="121">
        <v>5.86756077116513E-3</v>
      </c>
      <c r="BN17" s="121">
        <v>0.52252631578947373</v>
      </c>
      <c r="BO17" s="121">
        <v>0.21728081321473952</v>
      </c>
      <c r="BP17" s="121">
        <v>0.22122762148337596</v>
      </c>
      <c r="BQ17" s="121">
        <v>0.22103463018383926</v>
      </c>
      <c r="BR17" s="121">
        <v>0.22512864493996571</v>
      </c>
      <c r="BS17" s="122">
        <v>0.22670674109059682</v>
      </c>
    </row>
    <row r="18" spans="1:71" ht="18.75" customHeight="1" x14ac:dyDescent="0.4">
      <c r="B18" s="35">
        <v>39473822</v>
      </c>
      <c r="C18" s="35" t="s">
        <v>58</v>
      </c>
      <c r="D18" s="87" t="s">
        <v>59</v>
      </c>
      <c r="E18" s="88" t="s">
        <v>40</v>
      </c>
      <c r="F18" s="87" t="str">
        <f t="shared" si="0"/>
        <v>-</v>
      </c>
      <c r="G18" s="87" t="str">
        <f>IF(AR18&gt;=50%,"エラー割合50％超↑",IF(AR18&lt;=5%,"↓エラー割合5.0％以下達成","-"))</f>
        <v>↓エラー割合5.0％以下達成</v>
      </c>
      <c r="H18" s="4">
        <v>2841</v>
      </c>
      <c r="I18" s="4">
        <v>1691</v>
      </c>
      <c r="J18" s="4">
        <v>1916</v>
      </c>
      <c r="K18" s="4">
        <v>769</v>
      </c>
      <c r="L18" s="4">
        <v>295</v>
      </c>
      <c r="M18" s="4">
        <v>156</v>
      </c>
      <c r="N18" s="89"/>
      <c r="O18" s="90">
        <v>131</v>
      </c>
      <c r="P18" s="91">
        <v>123</v>
      </c>
      <c r="Q18" s="92">
        <v>169</v>
      </c>
      <c r="R18" s="92">
        <v>1808</v>
      </c>
      <c r="S18" s="92">
        <v>174</v>
      </c>
      <c r="T18" s="92">
        <v>165</v>
      </c>
      <c r="U18" s="93">
        <v>171</v>
      </c>
      <c r="V18" s="93">
        <v>186</v>
      </c>
      <c r="W18" s="92">
        <v>170</v>
      </c>
      <c r="X18" s="92">
        <v>172</v>
      </c>
      <c r="Y18" s="92">
        <v>242</v>
      </c>
      <c r="Z18" s="92">
        <v>226</v>
      </c>
      <c r="AA18" s="92">
        <v>227</v>
      </c>
      <c r="AB18" s="92">
        <v>227</v>
      </c>
      <c r="AC18" s="94">
        <v>229</v>
      </c>
      <c r="AD18" s="95">
        <v>228</v>
      </c>
      <c r="AE18" s="95">
        <v>226</v>
      </c>
      <c r="AF18" s="95">
        <v>221</v>
      </c>
      <c r="AG18" s="95">
        <v>219</v>
      </c>
      <c r="AH18" s="95">
        <v>217</v>
      </c>
      <c r="AI18" s="95">
        <v>216</v>
      </c>
      <c r="AJ18" s="95">
        <v>215</v>
      </c>
      <c r="AK18" s="95">
        <v>210</v>
      </c>
      <c r="AL18" s="95">
        <v>1111</v>
      </c>
      <c r="AM18" s="95">
        <v>1106</v>
      </c>
      <c r="AN18" s="95">
        <v>1127</v>
      </c>
      <c r="AO18" s="95">
        <v>1133</v>
      </c>
      <c r="AP18" s="95">
        <v>1146</v>
      </c>
      <c r="AQ18" s="96"/>
      <c r="AR18" s="97">
        <v>2.998397802700847E-2</v>
      </c>
      <c r="AS18" s="98">
        <v>2.8334485141672427E-2</v>
      </c>
      <c r="AT18" s="99">
        <v>3.9138490041685965E-2</v>
      </c>
      <c r="AU18" s="99">
        <v>0.4200743494423792</v>
      </c>
      <c r="AV18" s="99">
        <v>4.0835484628021591E-2</v>
      </c>
      <c r="AW18" s="99">
        <v>3.8905918415468047E-2</v>
      </c>
      <c r="AX18" s="100">
        <v>4.0368271954674219E-2</v>
      </c>
      <c r="AY18" s="100">
        <v>4.4722289011781678E-2</v>
      </c>
      <c r="AZ18" s="99">
        <v>4.1172196657786389E-2</v>
      </c>
      <c r="BA18" s="99">
        <v>4.1930765480253533E-2</v>
      </c>
      <c r="BB18" s="101">
        <v>5.9168704156479221E-2</v>
      </c>
      <c r="BC18" s="100">
        <v>5.5460122699386501E-2</v>
      </c>
      <c r="BD18" s="99">
        <v>5.5801376597836773E-2</v>
      </c>
      <c r="BE18" s="99">
        <v>5.5870046763475262E-2</v>
      </c>
      <c r="BF18" s="102">
        <v>5.7842889618590555E-2</v>
      </c>
      <c r="BG18" s="103">
        <v>5.7868020304568529E-2</v>
      </c>
      <c r="BH18" s="103">
        <v>5.774144098109351E-2</v>
      </c>
      <c r="BI18" s="103">
        <v>5.6666666666666664E-2</v>
      </c>
      <c r="BJ18" s="103">
        <v>5.6662354463130657E-2</v>
      </c>
      <c r="BK18" s="103">
        <v>5.6290531776913101E-2</v>
      </c>
      <c r="BL18" s="103">
        <v>5.6031128404669263E-2</v>
      </c>
      <c r="BM18" s="103">
        <v>5.7517388978063133E-2</v>
      </c>
      <c r="BN18" s="103">
        <v>5.6360708534621579E-2</v>
      </c>
      <c r="BO18" s="103">
        <v>0.31688533941814034</v>
      </c>
      <c r="BP18" s="103">
        <v>0.31681466628473215</v>
      </c>
      <c r="BQ18" s="103">
        <v>0.32809315866084426</v>
      </c>
      <c r="BR18" s="103">
        <v>0.3311897106109325</v>
      </c>
      <c r="BS18" s="104">
        <v>0.33587338804220401</v>
      </c>
    </row>
    <row r="19" spans="1:71" ht="18.75" customHeight="1" x14ac:dyDescent="0.4">
      <c r="B19" s="35">
        <v>39473574</v>
      </c>
      <c r="C19" s="35" t="s">
        <v>60</v>
      </c>
      <c r="D19" s="105" t="s">
        <v>61</v>
      </c>
      <c r="E19" s="106" t="s">
        <v>40</v>
      </c>
      <c r="F19" s="105" t="str">
        <f t="shared" si="0"/>
        <v>-</v>
      </c>
      <c r="G19" s="105" t="str">
        <f t="shared" si="1"/>
        <v>↓エラー割合5.0％以下達成</v>
      </c>
      <c r="H19" s="2">
        <v>2350</v>
      </c>
      <c r="I19" s="2">
        <v>1284</v>
      </c>
      <c r="J19" s="2">
        <v>1728</v>
      </c>
      <c r="K19" s="2">
        <v>610</v>
      </c>
      <c r="L19" s="2">
        <v>6</v>
      </c>
      <c r="M19" s="2">
        <v>12</v>
      </c>
      <c r="N19" s="107"/>
      <c r="O19" s="108">
        <v>108</v>
      </c>
      <c r="P19" s="109">
        <v>109</v>
      </c>
      <c r="Q19" s="110">
        <v>53</v>
      </c>
      <c r="R19" s="110">
        <v>48</v>
      </c>
      <c r="S19" s="110">
        <v>62</v>
      </c>
      <c r="T19" s="110">
        <v>52</v>
      </c>
      <c r="U19" s="111">
        <v>50</v>
      </c>
      <c r="V19" s="111">
        <v>46</v>
      </c>
      <c r="W19" s="110">
        <v>39</v>
      </c>
      <c r="X19" s="110">
        <v>276</v>
      </c>
      <c r="Y19" s="110">
        <v>293</v>
      </c>
      <c r="Z19" s="110">
        <v>295</v>
      </c>
      <c r="AA19" s="110">
        <v>299</v>
      </c>
      <c r="AB19" s="110">
        <v>300</v>
      </c>
      <c r="AC19" s="112">
        <v>311</v>
      </c>
      <c r="AD19" s="113">
        <v>301</v>
      </c>
      <c r="AE19" s="113">
        <v>308</v>
      </c>
      <c r="AF19" s="113">
        <v>309</v>
      </c>
      <c r="AG19" s="113">
        <v>316</v>
      </c>
      <c r="AH19" s="113">
        <v>315</v>
      </c>
      <c r="AI19" s="113">
        <v>316</v>
      </c>
      <c r="AJ19" s="113">
        <v>320</v>
      </c>
      <c r="AK19" s="113">
        <v>317</v>
      </c>
      <c r="AL19" s="113">
        <v>542</v>
      </c>
      <c r="AM19" s="113">
        <v>538</v>
      </c>
      <c r="AN19" s="113">
        <v>543</v>
      </c>
      <c r="AO19" s="113">
        <v>539</v>
      </c>
      <c r="AP19" s="113">
        <v>541</v>
      </c>
      <c r="AQ19" s="114"/>
      <c r="AR19" s="115">
        <v>3.7370242214532869E-2</v>
      </c>
      <c r="AS19" s="116">
        <v>3.7834085387018393E-2</v>
      </c>
      <c r="AT19" s="117">
        <v>1.8473335657023353E-2</v>
      </c>
      <c r="AU19" s="117">
        <v>1.6794961511546535E-2</v>
      </c>
      <c r="AV19" s="117">
        <v>2.1762021762021761E-2</v>
      </c>
      <c r="AW19" s="117">
        <v>1.8264840182648401E-2</v>
      </c>
      <c r="AX19" s="118">
        <v>1.7593244194229415E-2</v>
      </c>
      <c r="AY19" s="118">
        <v>1.6294721927027984E-2</v>
      </c>
      <c r="AZ19" s="117">
        <v>1.3874066168623266E-2</v>
      </c>
      <c r="BA19" s="117">
        <v>9.8571428571428574E-2</v>
      </c>
      <c r="BB19" s="119">
        <v>0.10494269340974212</v>
      </c>
      <c r="BC19" s="118">
        <v>0.10596264367816093</v>
      </c>
      <c r="BD19" s="117">
        <v>0.10759265922993883</v>
      </c>
      <c r="BE19" s="117">
        <v>0.10806916426512968</v>
      </c>
      <c r="BF19" s="120">
        <v>0.11329690346083789</v>
      </c>
      <c r="BG19" s="121">
        <v>0.10989412194231471</v>
      </c>
      <c r="BH19" s="121">
        <v>0.11336032388663968</v>
      </c>
      <c r="BI19" s="121">
        <v>0.11419068736141907</v>
      </c>
      <c r="BJ19" s="121">
        <v>0.11703703703703704</v>
      </c>
      <c r="BK19" s="121">
        <v>0.1171875</v>
      </c>
      <c r="BL19" s="121">
        <v>0.11760327502791217</v>
      </c>
      <c r="BM19" s="121">
        <v>0.12102874432677761</v>
      </c>
      <c r="BN19" s="121">
        <v>0.12034927866362946</v>
      </c>
      <c r="BO19" s="121">
        <v>0.20679130103014118</v>
      </c>
      <c r="BP19" s="121">
        <v>0.20652591170825335</v>
      </c>
      <c r="BQ19" s="121">
        <v>0.20957159397915862</v>
      </c>
      <c r="BR19" s="121">
        <v>0.20891472868217054</v>
      </c>
      <c r="BS19" s="122">
        <v>0.20985259891388675</v>
      </c>
    </row>
    <row r="20" spans="1:71" ht="18.75" customHeight="1" x14ac:dyDescent="0.4">
      <c r="B20" s="35">
        <v>39473566</v>
      </c>
      <c r="C20" s="35">
        <v>473561</v>
      </c>
      <c r="D20" s="87" t="s">
        <v>62</v>
      </c>
      <c r="E20" s="88" t="s">
        <v>40</v>
      </c>
      <c r="F20" s="87" t="str">
        <f t="shared" si="0"/>
        <v>-</v>
      </c>
      <c r="G20" s="87" t="str">
        <f t="shared" si="1"/>
        <v>↓エラー割合5.0％以下達成</v>
      </c>
      <c r="H20" s="4">
        <v>705</v>
      </c>
      <c r="I20" s="4">
        <v>389</v>
      </c>
      <c r="J20" s="4">
        <v>530</v>
      </c>
      <c r="K20" s="4">
        <v>151</v>
      </c>
      <c r="L20" s="4">
        <v>23</v>
      </c>
      <c r="M20" s="4">
        <v>24</v>
      </c>
      <c r="N20" s="89"/>
      <c r="O20" s="90">
        <v>2</v>
      </c>
      <c r="P20" s="91">
        <v>2</v>
      </c>
      <c r="Q20" s="92">
        <v>1</v>
      </c>
      <c r="R20" s="92">
        <v>2</v>
      </c>
      <c r="S20" s="92">
        <v>2</v>
      </c>
      <c r="T20" s="92">
        <v>1</v>
      </c>
      <c r="U20" s="93">
        <v>1</v>
      </c>
      <c r="V20" s="93">
        <v>1</v>
      </c>
      <c r="W20" s="92">
        <v>4</v>
      </c>
      <c r="X20" s="92">
        <v>3</v>
      </c>
      <c r="Y20" s="92">
        <v>70</v>
      </c>
      <c r="Z20" s="92">
        <v>72</v>
      </c>
      <c r="AA20" s="92">
        <v>74</v>
      </c>
      <c r="AB20" s="92">
        <v>74</v>
      </c>
      <c r="AC20" s="94">
        <v>74</v>
      </c>
      <c r="AD20" s="95">
        <v>75</v>
      </c>
      <c r="AE20" s="95">
        <v>75</v>
      </c>
      <c r="AF20" s="95">
        <v>74</v>
      </c>
      <c r="AG20" s="95">
        <v>74</v>
      </c>
      <c r="AH20" s="95">
        <v>77</v>
      </c>
      <c r="AI20" s="95">
        <v>76</v>
      </c>
      <c r="AJ20" s="95">
        <v>76</v>
      </c>
      <c r="AK20" s="95">
        <v>76</v>
      </c>
      <c r="AL20" s="95">
        <v>130</v>
      </c>
      <c r="AM20" s="95">
        <v>132</v>
      </c>
      <c r="AN20" s="95">
        <v>133</v>
      </c>
      <c r="AO20" s="95">
        <v>132</v>
      </c>
      <c r="AP20" s="95">
        <v>132</v>
      </c>
      <c r="AQ20" s="96"/>
      <c r="AR20" s="97">
        <v>2.3724792408066431E-3</v>
      </c>
      <c r="AS20" s="98">
        <v>2.3752969121140144E-3</v>
      </c>
      <c r="AT20" s="99">
        <v>1.1876484560570072E-3</v>
      </c>
      <c r="AU20" s="99">
        <v>2.3781212841854932E-3</v>
      </c>
      <c r="AV20" s="99">
        <v>2.3809523809523812E-3</v>
      </c>
      <c r="AW20" s="99">
        <v>1.1947431302270011E-3</v>
      </c>
      <c r="AX20" s="100">
        <v>1.1961722488038277E-3</v>
      </c>
      <c r="AY20" s="100">
        <v>1.2091898428053204E-3</v>
      </c>
      <c r="AZ20" s="99">
        <v>4.8426150121065378E-3</v>
      </c>
      <c r="BA20" s="99">
        <v>3.6363636363636364E-3</v>
      </c>
      <c r="BB20" s="101">
        <v>8.4848484848484854E-2</v>
      </c>
      <c r="BC20" s="100">
        <v>8.7378640776699032E-2</v>
      </c>
      <c r="BD20" s="99">
        <v>9.0133982947624841E-2</v>
      </c>
      <c r="BE20" s="99">
        <v>9.0133982947624841E-2</v>
      </c>
      <c r="BF20" s="102">
        <v>9.1811414392059559E-2</v>
      </c>
      <c r="BG20" s="103">
        <v>9.3052109181141443E-2</v>
      </c>
      <c r="BH20" s="103">
        <v>9.3167701863354033E-2</v>
      </c>
      <c r="BI20" s="103">
        <v>9.2039800995024873E-2</v>
      </c>
      <c r="BJ20" s="103">
        <v>9.2039800995024873E-2</v>
      </c>
      <c r="BK20" s="103">
        <v>9.6009975062344141E-2</v>
      </c>
      <c r="BL20" s="103">
        <v>9.4763092269326679E-2</v>
      </c>
      <c r="BM20" s="103">
        <v>9.608091024020228E-2</v>
      </c>
      <c r="BN20" s="103">
        <v>9.6202531645569619E-2</v>
      </c>
      <c r="BO20" s="103">
        <v>0.1649746192893401</v>
      </c>
      <c r="BP20" s="103">
        <v>0.16751269035532995</v>
      </c>
      <c r="BQ20" s="103">
        <v>0.16921119592875319</v>
      </c>
      <c r="BR20" s="103">
        <v>0.16793893129770993</v>
      </c>
      <c r="BS20" s="104">
        <v>0.16793893129770993</v>
      </c>
    </row>
    <row r="21" spans="1:71" ht="18.75" customHeight="1" x14ac:dyDescent="0.4">
      <c r="B21" s="35">
        <v>39473582</v>
      </c>
      <c r="C21" s="35">
        <v>473588</v>
      </c>
      <c r="D21" s="105" t="s">
        <v>63</v>
      </c>
      <c r="E21" s="106" t="s">
        <v>40</v>
      </c>
      <c r="F21" s="105" t="str">
        <f t="shared" si="0"/>
        <v>-</v>
      </c>
      <c r="G21" s="105" t="str">
        <f t="shared" si="1"/>
        <v>↓エラー割合5.0％以下達成</v>
      </c>
      <c r="H21" s="2">
        <v>1016</v>
      </c>
      <c r="I21" s="2">
        <v>574</v>
      </c>
      <c r="J21" s="2">
        <v>805</v>
      </c>
      <c r="K21" s="2">
        <v>211</v>
      </c>
      <c r="L21" s="2">
        <v>0</v>
      </c>
      <c r="M21" s="2">
        <v>0</v>
      </c>
      <c r="N21" s="107"/>
      <c r="O21" s="108">
        <v>14</v>
      </c>
      <c r="P21" s="109">
        <v>13</v>
      </c>
      <c r="Q21" s="110">
        <v>10</v>
      </c>
      <c r="R21" s="110">
        <v>11</v>
      </c>
      <c r="S21" s="110">
        <v>14</v>
      </c>
      <c r="T21" s="110">
        <v>9</v>
      </c>
      <c r="U21" s="111">
        <v>9</v>
      </c>
      <c r="V21" s="111">
        <v>9</v>
      </c>
      <c r="W21" s="110">
        <v>72</v>
      </c>
      <c r="X21" s="110">
        <v>79</v>
      </c>
      <c r="Y21" s="110">
        <v>81</v>
      </c>
      <c r="Z21" s="110">
        <v>83</v>
      </c>
      <c r="AA21" s="110">
        <v>86</v>
      </c>
      <c r="AB21" s="110">
        <v>87</v>
      </c>
      <c r="AC21" s="112">
        <v>84</v>
      </c>
      <c r="AD21" s="113">
        <v>86</v>
      </c>
      <c r="AE21" s="113">
        <v>91</v>
      </c>
      <c r="AF21" s="113">
        <v>91</v>
      </c>
      <c r="AG21" s="113">
        <v>92</v>
      </c>
      <c r="AH21" s="113">
        <v>93</v>
      </c>
      <c r="AI21" s="113">
        <v>93</v>
      </c>
      <c r="AJ21" s="113">
        <v>97</v>
      </c>
      <c r="AK21" s="113">
        <v>100</v>
      </c>
      <c r="AL21" s="113">
        <v>193</v>
      </c>
      <c r="AM21" s="113">
        <v>193</v>
      </c>
      <c r="AN21" s="113">
        <v>194</v>
      </c>
      <c r="AO21" s="113" t="s">
        <v>41</v>
      </c>
      <c r="AP21" s="113">
        <v>198</v>
      </c>
      <c r="AQ21" s="114"/>
      <c r="AR21" s="115">
        <v>1.0144927536231883E-2</v>
      </c>
      <c r="AS21" s="116">
        <v>9.4545454545454551E-3</v>
      </c>
      <c r="AT21" s="117">
        <v>7.3475385745775165E-3</v>
      </c>
      <c r="AU21" s="117">
        <v>8.0941869021339229E-3</v>
      </c>
      <c r="AV21" s="117">
        <v>1.0347376201034738E-2</v>
      </c>
      <c r="AW21" s="117">
        <v>6.6666666666666671E-3</v>
      </c>
      <c r="AX21" s="118">
        <v>6.6815144766146995E-3</v>
      </c>
      <c r="AY21" s="118">
        <v>6.7975830815709968E-3</v>
      </c>
      <c r="AZ21" s="117">
        <v>5.4545454545454543E-2</v>
      </c>
      <c r="BA21" s="117">
        <v>6.0076045627376423E-2</v>
      </c>
      <c r="BB21" s="119">
        <v>6.2116564417177916E-2</v>
      </c>
      <c r="BC21" s="118">
        <v>6.3650306748466251E-2</v>
      </c>
      <c r="BD21" s="117">
        <v>6.6358024691358028E-2</v>
      </c>
      <c r="BE21" s="117">
        <v>6.7181467181467183E-2</v>
      </c>
      <c r="BF21" s="120">
        <v>6.6350710900473939E-2</v>
      </c>
      <c r="BG21" s="121">
        <v>6.8199841395717678E-2</v>
      </c>
      <c r="BH21" s="121">
        <v>7.2452229299363055E-2</v>
      </c>
      <c r="BI21" s="121">
        <v>7.2800000000000004E-2</v>
      </c>
      <c r="BJ21" s="121">
        <v>7.3895582329317269E-2</v>
      </c>
      <c r="BK21" s="121">
        <v>7.4698795180722893E-2</v>
      </c>
      <c r="BL21" s="121">
        <v>7.4698795180722893E-2</v>
      </c>
      <c r="BM21" s="121">
        <v>7.9573420836751438E-2</v>
      </c>
      <c r="BN21" s="121">
        <v>8.2372322899505759E-2</v>
      </c>
      <c r="BO21" s="121">
        <v>0.16016597510373445</v>
      </c>
      <c r="BP21" s="121">
        <v>0.16069941715237301</v>
      </c>
      <c r="BQ21" s="121">
        <v>0.16166666666666665</v>
      </c>
      <c r="BR21" s="121" t="s">
        <v>41</v>
      </c>
      <c r="BS21" s="122">
        <v>0.16569037656903765</v>
      </c>
    </row>
    <row r="22" spans="1:71" ht="18.75" customHeight="1" x14ac:dyDescent="0.4">
      <c r="B22" s="35">
        <v>39473541</v>
      </c>
      <c r="C22" s="35" t="s">
        <v>64</v>
      </c>
      <c r="D22" s="87" t="s">
        <v>65</v>
      </c>
      <c r="E22" s="88" t="s">
        <v>40</v>
      </c>
      <c r="F22" s="87" t="str">
        <f t="shared" si="0"/>
        <v>-</v>
      </c>
      <c r="G22" s="87" t="str">
        <f t="shared" si="1"/>
        <v>↓エラー割合5.0％以下達成</v>
      </c>
      <c r="H22" s="4">
        <v>1914</v>
      </c>
      <c r="I22" s="4">
        <v>936</v>
      </c>
      <c r="J22" s="4">
        <v>1576</v>
      </c>
      <c r="K22" s="4">
        <v>326</v>
      </c>
      <c r="L22" s="4">
        <v>18</v>
      </c>
      <c r="M22" s="4">
        <v>12</v>
      </c>
      <c r="N22" s="89"/>
      <c r="O22" s="90">
        <v>52</v>
      </c>
      <c r="P22" s="91">
        <v>51</v>
      </c>
      <c r="Q22" s="92">
        <v>96</v>
      </c>
      <c r="R22" s="92">
        <v>95</v>
      </c>
      <c r="S22" s="92">
        <v>101</v>
      </c>
      <c r="T22" s="92">
        <v>96</v>
      </c>
      <c r="U22" s="93">
        <v>100</v>
      </c>
      <c r="V22" s="93">
        <v>98</v>
      </c>
      <c r="W22" s="92">
        <v>99</v>
      </c>
      <c r="X22" s="92">
        <v>111</v>
      </c>
      <c r="Y22" s="92">
        <v>68</v>
      </c>
      <c r="Z22" s="92">
        <v>44</v>
      </c>
      <c r="AA22" s="92">
        <v>53</v>
      </c>
      <c r="AB22" s="92">
        <v>41</v>
      </c>
      <c r="AC22" s="94">
        <v>49</v>
      </c>
      <c r="AD22" s="95">
        <v>44</v>
      </c>
      <c r="AE22" s="95">
        <v>44</v>
      </c>
      <c r="AF22" s="95">
        <v>44</v>
      </c>
      <c r="AG22" s="95">
        <v>44</v>
      </c>
      <c r="AH22" s="95">
        <v>44</v>
      </c>
      <c r="AI22" s="95">
        <v>44</v>
      </c>
      <c r="AJ22" s="95">
        <v>40</v>
      </c>
      <c r="AK22" s="95">
        <v>41</v>
      </c>
      <c r="AL22" s="95">
        <v>277</v>
      </c>
      <c r="AM22" s="95">
        <v>286</v>
      </c>
      <c r="AN22" s="95">
        <v>286</v>
      </c>
      <c r="AO22" s="95">
        <v>288</v>
      </c>
      <c r="AP22" s="95">
        <v>286</v>
      </c>
      <c r="AQ22" s="96"/>
      <c r="AR22" s="97">
        <v>2.024133904242896E-2</v>
      </c>
      <c r="AS22" s="98">
        <v>1.9921874999999999E-2</v>
      </c>
      <c r="AT22" s="99">
        <v>3.7558685446009391E-2</v>
      </c>
      <c r="AU22" s="99">
        <v>3.7240297922383377E-2</v>
      </c>
      <c r="AV22" s="99">
        <v>3.9732494099134541E-2</v>
      </c>
      <c r="AW22" s="99">
        <v>3.7884767166535126E-2</v>
      </c>
      <c r="AX22" s="100">
        <v>3.9510075069142635E-2</v>
      </c>
      <c r="AY22" s="100">
        <v>3.9404905508644957E-2</v>
      </c>
      <c r="AZ22" s="99">
        <v>3.987112364075715E-2</v>
      </c>
      <c r="BA22" s="99">
        <v>4.4740024183796856E-2</v>
      </c>
      <c r="BB22" s="101">
        <v>2.7452563584981833E-2</v>
      </c>
      <c r="BC22" s="100">
        <v>1.7806556050182113E-2</v>
      </c>
      <c r="BD22" s="99">
        <v>2.1562245728234338E-2</v>
      </c>
      <c r="BE22" s="99">
        <v>1.6680227827502035E-2</v>
      </c>
      <c r="BF22" s="102">
        <v>2.035729123390112E-2</v>
      </c>
      <c r="BG22" s="103">
        <v>1.834862385321101E-2</v>
      </c>
      <c r="BH22" s="103">
        <v>1.8417748011720386E-2</v>
      </c>
      <c r="BI22" s="103">
        <v>1.8440905280804692E-2</v>
      </c>
      <c r="BJ22" s="103">
        <v>1.8510727808161549E-2</v>
      </c>
      <c r="BK22" s="103">
        <v>1.8565400843881856E-2</v>
      </c>
      <c r="BL22" s="103">
        <v>1.8573237653018153E-2</v>
      </c>
      <c r="BM22" s="103">
        <v>1.7383746197305518E-2</v>
      </c>
      <c r="BN22" s="103">
        <v>1.7903930131004366E-2</v>
      </c>
      <c r="BO22" s="103">
        <v>0.12143796580447172</v>
      </c>
      <c r="BP22" s="103">
        <v>0.1262693156732892</v>
      </c>
      <c r="BQ22" s="103">
        <v>0.12654867256637167</v>
      </c>
      <c r="BR22" s="103">
        <v>0.12828507795100222</v>
      </c>
      <c r="BS22" s="104">
        <v>0.12756467439785907</v>
      </c>
    </row>
    <row r="23" spans="1:71" ht="18.75" customHeight="1" x14ac:dyDescent="0.4">
      <c r="B23" s="35">
        <v>39472014</v>
      </c>
      <c r="C23" s="35" t="s">
        <v>66</v>
      </c>
      <c r="D23" s="105" t="s">
        <v>67</v>
      </c>
      <c r="E23" s="106" t="s">
        <v>68</v>
      </c>
      <c r="F23" s="105" t="str">
        <f t="shared" si="0"/>
        <v>-</v>
      </c>
      <c r="G23" s="105" t="str">
        <f>IF(AR23&gt;=50%,"エラー割合50％超↑",IF(AR23&lt;=5%,"↓エラー割合5.0％以下達成","-"))</f>
        <v>-</v>
      </c>
      <c r="H23" s="4">
        <v>96131</v>
      </c>
      <c r="I23" s="4">
        <v>94530</v>
      </c>
      <c r="J23" s="4">
        <v>8778</v>
      </c>
      <c r="K23" s="4">
        <v>87210</v>
      </c>
      <c r="L23" s="4">
        <v>11</v>
      </c>
      <c r="M23" s="4">
        <v>143</v>
      </c>
      <c r="N23" s="107"/>
      <c r="O23" s="108">
        <v>57855</v>
      </c>
      <c r="P23" s="109">
        <v>58176</v>
      </c>
      <c r="Q23" s="110">
        <v>58519</v>
      </c>
      <c r="R23" s="110">
        <v>59048</v>
      </c>
      <c r="S23" s="110">
        <v>59470</v>
      </c>
      <c r="T23" s="110">
        <v>59819</v>
      </c>
      <c r="U23" s="111">
        <v>59966</v>
      </c>
      <c r="V23" s="111">
        <v>60224</v>
      </c>
      <c r="W23" s="110">
        <v>60675</v>
      </c>
      <c r="X23" s="110">
        <v>61068</v>
      </c>
      <c r="Y23" s="110">
        <v>61439</v>
      </c>
      <c r="Z23" s="110">
        <v>61850</v>
      </c>
      <c r="AA23" s="110">
        <v>62255</v>
      </c>
      <c r="AB23" s="110">
        <v>62459</v>
      </c>
      <c r="AC23" s="112">
        <v>62744</v>
      </c>
      <c r="AD23" s="113">
        <v>63219</v>
      </c>
      <c r="AE23" s="113">
        <v>63646</v>
      </c>
      <c r="AF23" s="113">
        <v>64037</v>
      </c>
      <c r="AG23" s="113">
        <v>64474</v>
      </c>
      <c r="AH23" s="113">
        <v>64856</v>
      </c>
      <c r="AI23" s="113">
        <v>64987</v>
      </c>
      <c r="AJ23" s="113">
        <v>182440</v>
      </c>
      <c r="AK23" s="113">
        <v>65870</v>
      </c>
      <c r="AL23" s="113">
        <v>70987</v>
      </c>
      <c r="AM23" s="113">
        <v>71360</v>
      </c>
      <c r="AN23" s="113">
        <v>71863</v>
      </c>
      <c r="AO23" s="113">
        <v>88766</v>
      </c>
      <c r="AP23" s="113">
        <v>88821</v>
      </c>
      <c r="AQ23" s="114"/>
      <c r="AR23" s="115">
        <v>0.47909869325427717</v>
      </c>
      <c r="AS23" s="116">
        <v>0.48472325215174267</v>
      </c>
      <c r="AT23" s="117">
        <v>0.49096003959964091</v>
      </c>
      <c r="AU23" s="117">
        <v>0.49958542734825795</v>
      </c>
      <c r="AV23" s="117">
        <v>0.50718519466120848</v>
      </c>
      <c r="AW23" s="117">
        <v>0.51426680078061193</v>
      </c>
      <c r="AX23" s="118">
        <v>0.51571677975867969</v>
      </c>
      <c r="AY23" s="118">
        <v>0.52179036198859796</v>
      </c>
      <c r="AZ23" s="117">
        <v>0.52870288074449734</v>
      </c>
      <c r="BA23" s="117">
        <v>0.53539772577831157</v>
      </c>
      <c r="BB23" s="119">
        <v>0.54172802059728598</v>
      </c>
      <c r="BC23" s="118">
        <v>0.54849551714658173</v>
      </c>
      <c r="BD23" s="117">
        <v>0.55449662875312855</v>
      </c>
      <c r="BE23" s="117">
        <v>0.55648214969841148</v>
      </c>
      <c r="BF23" s="120">
        <v>0.56126666070310405</v>
      </c>
      <c r="BG23" s="121">
        <v>0.56714422844019419</v>
      </c>
      <c r="BH23" s="121">
        <v>0.57265995447224693</v>
      </c>
      <c r="BI23" s="121">
        <v>0.57828529114289839</v>
      </c>
      <c r="BJ23" s="121">
        <v>0.58457019031126178</v>
      </c>
      <c r="BK23" s="121">
        <v>0.59028687927770496</v>
      </c>
      <c r="BL23" s="121">
        <v>0.5916407203073506</v>
      </c>
      <c r="BM23" s="121">
        <v>1.6674587796585383</v>
      </c>
      <c r="BN23" s="121">
        <v>0.60462810827680535</v>
      </c>
      <c r="BO23" s="121">
        <v>0.65476497933884292</v>
      </c>
      <c r="BP23" s="121">
        <v>0.66161677035333821</v>
      </c>
      <c r="BQ23" s="121">
        <v>0.67012001230895479</v>
      </c>
      <c r="BR23" s="121">
        <v>0.83281887695266688</v>
      </c>
      <c r="BS23" s="122">
        <v>0.83363993017100591</v>
      </c>
    </row>
    <row r="24" spans="1:71" ht="18.75" customHeight="1" x14ac:dyDescent="0.4">
      <c r="B24" s="35">
        <v>39472089</v>
      </c>
      <c r="C24" s="35" t="s">
        <v>69</v>
      </c>
      <c r="D24" s="87" t="s">
        <v>70</v>
      </c>
      <c r="E24" s="88" t="s">
        <v>68</v>
      </c>
      <c r="F24" s="87" t="str">
        <f t="shared" si="0"/>
        <v>-</v>
      </c>
      <c r="G24" s="87" t="str">
        <f t="shared" si="1"/>
        <v>-</v>
      </c>
      <c r="H24" s="1">
        <v>27983</v>
      </c>
      <c r="I24" s="2">
        <v>27579</v>
      </c>
      <c r="J24" s="2">
        <v>25612</v>
      </c>
      <c r="K24" s="1">
        <v>2357</v>
      </c>
      <c r="L24" s="1">
        <v>0</v>
      </c>
      <c r="M24" s="1">
        <v>14</v>
      </c>
      <c r="N24" s="89"/>
      <c r="O24" s="90">
        <v>15089</v>
      </c>
      <c r="P24" s="91">
        <v>15316</v>
      </c>
      <c r="Q24" s="92">
        <v>15556</v>
      </c>
      <c r="R24" s="92">
        <v>15842</v>
      </c>
      <c r="S24" s="92">
        <v>16117</v>
      </c>
      <c r="T24" s="92">
        <v>16390</v>
      </c>
      <c r="U24" s="93">
        <v>16474</v>
      </c>
      <c r="V24" s="93">
        <v>16685</v>
      </c>
      <c r="W24" s="92">
        <v>16937</v>
      </c>
      <c r="X24" s="92">
        <v>17188</v>
      </c>
      <c r="Y24" s="92">
        <v>17490</v>
      </c>
      <c r="Z24" s="92">
        <v>17774</v>
      </c>
      <c r="AA24" s="92">
        <v>18006</v>
      </c>
      <c r="AB24" s="92">
        <v>18099</v>
      </c>
      <c r="AC24" s="94">
        <v>18361</v>
      </c>
      <c r="AD24" s="95">
        <v>18724</v>
      </c>
      <c r="AE24" s="95">
        <v>19077</v>
      </c>
      <c r="AF24" s="95">
        <v>19357</v>
      </c>
      <c r="AG24" s="95">
        <v>19663</v>
      </c>
      <c r="AH24" s="95">
        <v>19972</v>
      </c>
      <c r="AI24" s="95">
        <v>20160</v>
      </c>
      <c r="AJ24" s="95">
        <v>20428</v>
      </c>
      <c r="AK24" s="95">
        <v>20734</v>
      </c>
      <c r="AL24" s="95">
        <v>3391</v>
      </c>
      <c r="AM24" s="95">
        <v>3332</v>
      </c>
      <c r="AN24" s="95">
        <v>3295</v>
      </c>
      <c r="AO24" s="95">
        <v>3244</v>
      </c>
      <c r="AP24" s="95">
        <v>3213</v>
      </c>
      <c r="AQ24" s="96"/>
      <c r="AR24" s="97">
        <v>0.40799826947516427</v>
      </c>
      <c r="AS24" s="98">
        <v>0.41739793971766503</v>
      </c>
      <c r="AT24" s="99">
        <v>0.42739786246119188</v>
      </c>
      <c r="AU24" s="99">
        <v>0.43884872157123467</v>
      </c>
      <c r="AV24" s="99">
        <v>0.45095131505316172</v>
      </c>
      <c r="AW24" s="99">
        <v>0.46285052667250287</v>
      </c>
      <c r="AX24" s="100">
        <v>0.46557766222021252</v>
      </c>
      <c r="AY24" s="100">
        <v>0.47501779359430607</v>
      </c>
      <c r="AZ24" s="99">
        <v>0.4867793297695005</v>
      </c>
      <c r="BA24" s="99">
        <v>0.49881014568460152</v>
      </c>
      <c r="BB24" s="101">
        <v>0.51324940575754907</v>
      </c>
      <c r="BC24" s="100">
        <v>0.52864196062102198</v>
      </c>
      <c r="BD24" s="99">
        <v>0.54189237992054895</v>
      </c>
      <c r="BE24" s="99">
        <v>0.54534771604194288</v>
      </c>
      <c r="BF24" s="102">
        <v>0.55856047700170353</v>
      </c>
      <c r="BG24" s="103">
        <v>0.57587500768899547</v>
      </c>
      <c r="BH24" s="103">
        <v>0.59190195470058948</v>
      </c>
      <c r="BI24" s="103">
        <v>0.6064793056991572</v>
      </c>
      <c r="BJ24" s="103">
        <v>0.62177460156842901</v>
      </c>
      <c r="BK24" s="103">
        <v>0.63704507033268476</v>
      </c>
      <c r="BL24" s="103">
        <v>0.64388374321303099</v>
      </c>
      <c r="BM24" s="103">
        <v>0.65691224233848922</v>
      </c>
      <c r="BN24" s="103">
        <v>0.6720254108190451</v>
      </c>
      <c r="BO24" s="103">
        <v>0.11059291631335204</v>
      </c>
      <c r="BP24" s="103">
        <v>0.10924231992393692</v>
      </c>
      <c r="BQ24" s="103">
        <v>0.10863473014407701</v>
      </c>
      <c r="BR24" s="103">
        <v>0.10750621375310687</v>
      </c>
      <c r="BS24" s="104">
        <v>0.10658130431898095</v>
      </c>
    </row>
    <row r="25" spans="1:71" ht="18.75" customHeight="1" x14ac:dyDescent="0.4">
      <c r="B25" s="35">
        <v>39472113</v>
      </c>
      <c r="C25" s="35" t="s">
        <v>71</v>
      </c>
      <c r="D25" s="105" t="s">
        <v>72</v>
      </c>
      <c r="E25" s="106" t="s">
        <v>68</v>
      </c>
      <c r="F25" s="105" t="str">
        <f t="shared" si="0"/>
        <v>エラー急減↓</v>
      </c>
      <c r="G25" s="105" t="str">
        <f>IF(AR25&gt;=50%,"エラー割合50％超↑",IF(AR25&lt;=5%,"↓エラー割合5.0％以下達成","-"))</f>
        <v>-</v>
      </c>
      <c r="H25" s="3">
        <v>36179</v>
      </c>
      <c r="I25" s="3">
        <v>35441</v>
      </c>
      <c r="J25" s="3">
        <v>33537</v>
      </c>
      <c r="K25" s="3">
        <v>2498</v>
      </c>
      <c r="L25" s="3">
        <v>1</v>
      </c>
      <c r="M25" s="3">
        <v>144</v>
      </c>
      <c r="N25" s="107"/>
      <c r="O25" s="108">
        <v>4271</v>
      </c>
      <c r="P25" s="109">
        <v>4261</v>
      </c>
      <c r="Q25" s="110">
        <v>36590</v>
      </c>
      <c r="R25" s="110">
        <v>4566</v>
      </c>
      <c r="S25" s="110">
        <v>4580</v>
      </c>
      <c r="T25" s="110">
        <v>4630</v>
      </c>
      <c r="U25" s="111">
        <v>4657</v>
      </c>
      <c r="V25" s="111">
        <v>4639</v>
      </c>
      <c r="W25" s="110">
        <v>4696</v>
      </c>
      <c r="X25" s="110">
        <v>4738</v>
      </c>
      <c r="Y25" s="110">
        <v>4828</v>
      </c>
      <c r="Z25" s="110">
        <v>4796</v>
      </c>
      <c r="AA25" s="110">
        <v>4837</v>
      </c>
      <c r="AB25" s="110">
        <v>4858</v>
      </c>
      <c r="AC25" s="112">
        <v>5332</v>
      </c>
      <c r="AD25" s="113">
        <v>4916</v>
      </c>
      <c r="AE25" s="113">
        <v>4958</v>
      </c>
      <c r="AF25" s="113">
        <v>5027</v>
      </c>
      <c r="AG25" s="113">
        <v>5081</v>
      </c>
      <c r="AH25" s="113">
        <v>5105</v>
      </c>
      <c r="AI25" s="113">
        <v>5138</v>
      </c>
      <c r="AJ25" s="113">
        <v>5188</v>
      </c>
      <c r="AK25" s="113">
        <v>40520</v>
      </c>
      <c r="AL25" s="113">
        <v>41508</v>
      </c>
      <c r="AM25" s="113">
        <v>3768</v>
      </c>
      <c r="AN25" s="113">
        <v>3730</v>
      </c>
      <c r="AO25" s="113">
        <v>3664</v>
      </c>
      <c r="AP25" s="113">
        <v>3635</v>
      </c>
      <c r="AQ25" s="114"/>
      <c r="AR25" s="115">
        <v>8.6712008933103241E-2</v>
      </c>
      <c r="AS25" s="116">
        <v>8.7799550802579798E-2</v>
      </c>
      <c r="AT25" s="117">
        <v>0.76073849224500001</v>
      </c>
      <c r="AU25" s="117">
        <v>9.5831759224279056E-2</v>
      </c>
      <c r="AV25" s="117">
        <v>9.7056517408718138E-2</v>
      </c>
      <c r="AW25" s="117">
        <v>9.9020488472560841E-2</v>
      </c>
      <c r="AX25" s="118">
        <v>9.9668271803103267E-2</v>
      </c>
      <c r="AY25" s="118">
        <v>0.10017058582194295</v>
      </c>
      <c r="AZ25" s="117">
        <v>0.10227594468038767</v>
      </c>
      <c r="BA25" s="117">
        <v>0.10399701485985206</v>
      </c>
      <c r="BB25" s="119">
        <v>0.10703438490699892</v>
      </c>
      <c r="BC25" s="118">
        <v>0.10725947130652592</v>
      </c>
      <c r="BD25" s="117">
        <v>0.10921940975907152</v>
      </c>
      <c r="BE25" s="117">
        <v>0.10982502147669214</v>
      </c>
      <c r="BF25" s="120">
        <v>0.12148276412020688</v>
      </c>
      <c r="BG25" s="121">
        <v>0.11269542891201688</v>
      </c>
      <c r="BH25" s="121">
        <v>0.11437931114033266</v>
      </c>
      <c r="BI25" s="121">
        <v>0.11668717067848935</v>
      </c>
      <c r="BJ25" s="121">
        <v>0.11879266810062658</v>
      </c>
      <c r="BK25" s="121">
        <v>0.12019966565421111</v>
      </c>
      <c r="BL25" s="121">
        <v>0.12118210335149414</v>
      </c>
      <c r="BM25" s="121">
        <v>0.12336813069222172</v>
      </c>
      <c r="BN25" s="121">
        <v>0.97149296314944011</v>
      </c>
      <c r="BO25" s="121">
        <v>1.0031417661559283</v>
      </c>
      <c r="BP25" s="121">
        <v>9.1640927110440931E-2</v>
      </c>
      <c r="BQ25" s="121">
        <v>9.1343210481204848E-2</v>
      </c>
      <c r="BR25" s="121">
        <v>9.0310813142392352E-2</v>
      </c>
      <c r="BS25" s="122">
        <v>8.9657894087758677E-2</v>
      </c>
    </row>
    <row r="26" spans="1:71" ht="18.75" customHeight="1" x14ac:dyDescent="0.4">
      <c r="B26" s="35">
        <v>39472121</v>
      </c>
      <c r="C26" s="35" t="s">
        <v>73</v>
      </c>
      <c r="D26" s="87" t="s">
        <v>74</v>
      </c>
      <c r="E26" s="88" t="s">
        <v>75</v>
      </c>
      <c r="F26" s="87" t="str">
        <f t="shared" si="0"/>
        <v>-</v>
      </c>
      <c r="G26" s="87" t="str">
        <f t="shared" si="1"/>
        <v>-</v>
      </c>
      <c r="H26" s="2">
        <v>88967</v>
      </c>
      <c r="I26" s="2">
        <v>62464</v>
      </c>
      <c r="J26" s="2">
        <v>41769</v>
      </c>
      <c r="K26" s="2">
        <v>47087</v>
      </c>
      <c r="L26" s="2">
        <v>0</v>
      </c>
      <c r="M26" s="2">
        <v>111</v>
      </c>
      <c r="N26" s="89"/>
      <c r="O26" s="90">
        <v>29777</v>
      </c>
      <c r="P26" s="91">
        <v>30038</v>
      </c>
      <c r="Q26" s="92">
        <v>30268</v>
      </c>
      <c r="R26" s="92">
        <v>30520</v>
      </c>
      <c r="S26" s="92">
        <v>30740</v>
      </c>
      <c r="T26" s="92">
        <v>30960</v>
      </c>
      <c r="U26" s="93">
        <v>31047</v>
      </c>
      <c r="V26" s="93">
        <v>31367</v>
      </c>
      <c r="W26" s="92">
        <v>31638</v>
      </c>
      <c r="X26" s="92">
        <v>31873</v>
      </c>
      <c r="Y26" s="92">
        <v>32006</v>
      </c>
      <c r="Z26" s="92">
        <v>32271</v>
      </c>
      <c r="AA26" s="92">
        <v>32506</v>
      </c>
      <c r="AB26" s="92">
        <v>32586</v>
      </c>
      <c r="AC26" s="94">
        <v>33008</v>
      </c>
      <c r="AD26" s="95">
        <v>33358</v>
      </c>
      <c r="AE26" s="95">
        <v>33624</v>
      </c>
      <c r="AF26" s="95">
        <v>33912</v>
      </c>
      <c r="AG26" s="95">
        <v>34214</v>
      </c>
      <c r="AH26" s="95">
        <v>34452</v>
      </c>
      <c r="AI26" s="95">
        <v>34589</v>
      </c>
      <c r="AJ26" s="95">
        <v>34990</v>
      </c>
      <c r="AK26" s="95">
        <v>35358</v>
      </c>
      <c r="AL26" s="95">
        <v>36627</v>
      </c>
      <c r="AM26" s="95">
        <v>36875</v>
      </c>
      <c r="AN26" s="95">
        <v>37239</v>
      </c>
      <c r="AO26" s="95">
        <v>37609</v>
      </c>
      <c r="AP26" s="95">
        <v>37743</v>
      </c>
      <c r="AQ26" s="96"/>
      <c r="AR26" s="97">
        <v>0.30927503115911925</v>
      </c>
      <c r="AS26" s="98">
        <v>0.31245644146252666</v>
      </c>
      <c r="AT26" s="99">
        <v>0.315354080495098</v>
      </c>
      <c r="AU26" s="99">
        <v>0.31848396623151654</v>
      </c>
      <c r="AV26" s="99">
        <v>0.32122219087327714</v>
      </c>
      <c r="AW26" s="99">
        <v>0.32409685219885476</v>
      </c>
      <c r="AX26" s="100">
        <v>0.32518119736897233</v>
      </c>
      <c r="AY26" s="100">
        <v>0.32910847873757987</v>
      </c>
      <c r="AZ26" s="99">
        <v>0.33255899511220899</v>
      </c>
      <c r="BA26" s="99">
        <v>0.33562184758916253</v>
      </c>
      <c r="BB26" s="101">
        <v>0.33767302498311952</v>
      </c>
      <c r="BC26" s="100">
        <v>0.34093286144419205</v>
      </c>
      <c r="BD26" s="99">
        <v>0.34392788369976934</v>
      </c>
      <c r="BE26" s="99">
        <v>0.34493855127078726</v>
      </c>
      <c r="BF26" s="102">
        <v>0.3501432056857961</v>
      </c>
      <c r="BG26" s="103">
        <v>0.35459696193381735</v>
      </c>
      <c r="BH26" s="103">
        <v>0.35816698267964803</v>
      </c>
      <c r="BI26" s="103">
        <v>0.36202147874543628</v>
      </c>
      <c r="BJ26" s="103">
        <v>0.36595644547127026</v>
      </c>
      <c r="BK26" s="103">
        <v>0.36913779987356826</v>
      </c>
      <c r="BL26" s="103">
        <v>0.37078049460267776</v>
      </c>
      <c r="BM26" s="103">
        <v>0.37587684903694313</v>
      </c>
      <c r="BN26" s="103">
        <v>0.3803857863651523</v>
      </c>
      <c r="BO26" s="103">
        <v>0.39466623565540648</v>
      </c>
      <c r="BP26" s="103">
        <v>0.39796887478685056</v>
      </c>
      <c r="BQ26" s="103">
        <v>0.40266213965960945</v>
      </c>
      <c r="BR26" s="103">
        <v>0.40748686277696516</v>
      </c>
      <c r="BS26" s="104">
        <v>0.40916925945600208</v>
      </c>
    </row>
    <row r="27" spans="1:71" ht="18.75" customHeight="1" x14ac:dyDescent="0.4">
      <c r="B27" s="35">
        <v>39473061</v>
      </c>
      <c r="C27" s="35" t="s">
        <v>76</v>
      </c>
      <c r="D27" s="105" t="s">
        <v>77</v>
      </c>
      <c r="E27" s="106" t="s">
        <v>68</v>
      </c>
      <c r="F27" s="105" t="str">
        <f t="shared" si="0"/>
        <v>-</v>
      </c>
      <c r="G27" s="105" t="str">
        <f t="shared" si="1"/>
        <v>-</v>
      </c>
      <c r="H27" s="4">
        <v>13476</v>
      </c>
      <c r="I27" s="4">
        <v>9620</v>
      </c>
      <c r="J27" s="4">
        <v>8696</v>
      </c>
      <c r="K27" s="4">
        <v>4780</v>
      </c>
      <c r="L27" s="4">
        <v>0</v>
      </c>
      <c r="M27" s="4">
        <v>0</v>
      </c>
      <c r="N27" s="107"/>
      <c r="O27" s="108">
        <v>1282</v>
      </c>
      <c r="P27" s="109">
        <v>1288</v>
      </c>
      <c r="Q27" s="110">
        <v>1281</v>
      </c>
      <c r="R27" s="110">
        <v>1306</v>
      </c>
      <c r="S27" s="110">
        <v>1321</v>
      </c>
      <c r="T27" s="110">
        <v>1329</v>
      </c>
      <c r="U27" s="111">
        <v>1319</v>
      </c>
      <c r="V27" s="111">
        <v>1338</v>
      </c>
      <c r="W27" s="110">
        <v>1358</v>
      </c>
      <c r="X27" s="110">
        <v>1338</v>
      </c>
      <c r="Y27" s="110">
        <v>1347</v>
      </c>
      <c r="Z27" s="110">
        <v>1359</v>
      </c>
      <c r="AA27" s="110">
        <v>1373</v>
      </c>
      <c r="AB27" s="110">
        <v>1384</v>
      </c>
      <c r="AC27" s="112">
        <v>1403</v>
      </c>
      <c r="AD27" s="113">
        <v>1396</v>
      </c>
      <c r="AE27" s="113">
        <v>1417</v>
      </c>
      <c r="AF27" s="113">
        <v>1423</v>
      </c>
      <c r="AG27" s="113">
        <v>1417</v>
      </c>
      <c r="AH27" s="113">
        <v>1436</v>
      </c>
      <c r="AI27" s="113">
        <v>1430</v>
      </c>
      <c r="AJ27" s="113">
        <v>1511</v>
      </c>
      <c r="AK27" s="113">
        <v>9162</v>
      </c>
      <c r="AL27" s="113">
        <v>9190</v>
      </c>
      <c r="AM27" s="113">
        <v>9204</v>
      </c>
      <c r="AN27" s="113">
        <v>9214</v>
      </c>
      <c r="AO27" s="113">
        <v>9253</v>
      </c>
      <c r="AP27" s="113">
        <v>18497</v>
      </c>
      <c r="AQ27" s="114"/>
      <c r="AR27" s="115">
        <v>8.5936452607588143E-2</v>
      </c>
      <c r="AS27" s="116">
        <v>8.6547507055503292E-2</v>
      </c>
      <c r="AT27" s="117">
        <v>8.6256817722712278E-2</v>
      </c>
      <c r="AU27" s="117">
        <v>8.8124156545209179E-2</v>
      </c>
      <c r="AV27" s="117">
        <v>8.9250726302276873E-2</v>
      </c>
      <c r="AW27" s="117">
        <v>8.9870164998647556E-2</v>
      </c>
      <c r="AX27" s="118">
        <v>8.9242219215155613E-2</v>
      </c>
      <c r="AY27" s="118">
        <v>9.0724165988608621E-2</v>
      </c>
      <c r="AZ27" s="117">
        <v>9.2267971191738005E-2</v>
      </c>
      <c r="BA27" s="117">
        <v>9.1045182362547633E-2</v>
      </c>
      <c r="BB27" s="119">
        <v>9.1820040899795508E-2</v>
      </c>
      <c r="BC27" s="118">
        <v>9.2815189181805771E-2</v>
      </c>
      <c r="BD27" s="117">
        <v>9.3912448700410392E-2</v>
      </c>
      <c r="BE27" s="117">
        <v>9.472315378824174E-2</v>
      </c>
      <c r="BF27" s="120">
        <v>9.6207913323733116E-2</v>
      </c>
      <c r="BG27" s="121">
        <v>9.5925238782381642E-2</v>
      </c>
      <c r="BH27" s="121">
        <v>9.7636601667470541E-2</v>
      </c>
      <c r="BI27" s="121">
        <v>9.8178556644128612E-2</v>
      </c>
      <c r="BJ27" s="121">
        <v>9.7919977886808104E-2</v>
      </c>
      <c r="BK27" s="121">
        <v>9.9349660993496611E-2</v>
      </c>
      <c r="BL27" s="121">
        <v>9.9003046247576845E-2</v>
      </c>
      <c r="BM27" s="121">
        <v>0.10477775466333819</v>
      </c>
      <c r="BN27" s="121">
        <v>0.63655943861599384</v>
      </c>
      <c r="BO27" s="121">
        <v>0.63970485869413896</v>
      </c>
      <c r="BP27" s="121">
        <v>0.64166201896263242</v>
      </c>
      <c r="BQ27" s="121">
        <v>0.64393039345866243</v>
      </c>
      <c r="BR27" s="121">
        <v>0.64774238711935594</v>
      </c>
      <c r="BS27" s="122">
        <v>1.296034192825112</v>
      </c>
    </row>
    <row r="28" spans="1:71" ht="18.75" customHeight="1" x14ac:dyDescent="0.4">
      <c r="B28" s="35">
        <v>39473152</v>
      </c>
      <c r="C28" s="35" t="s">
        <v>78</v>
      </c>
      <c r="D28" s="87" t="s">
        <v>79</v>
      </c>
      <c r="E28" s="88" t="s">
        <v>68</v>
      </c>
      <c r="F28" s="87" t="str">
        <f t="shared" si="0"/>
        <v>-</v>
      </c>
      <c r="G28" s="87" t="str">
        <f t="shared" si="1"/>
        <v>-</v>
      </c>
      <c r="H28" s="5">
        <v>11204</v>
      </c>
      <c r="I28" s="5">
        <v>4640</v>
      </c>
      <c r="J28" s="5">
        <v>7526</v>
      </c>
      <c r="K28" s="5">
        <v>3675</v>
      </c>
      <c r="L28" s="5">
        <v>1</v>
      </c>
      <c r="M28" s="5">
        <v>3</v>
      </c>
      <c r="N28" s="89"/>
      <c r="O28" s="90">
        <v>4223</v>
      </c>
      <c r="P28" s="91">
        <v>4224</v>
      </c>
      <c r="Q28" s="92">
        <v>4238</v>
      </c>
      <c r="R28" s="92">
        <v>4253</v>
      </c>
      <c r="S28" s="92">
        <v>4261</v>
      </c>
      <c r="T28" s="92">
        <v>4274</v>
      </c>
      <c r="U28" s="93">
        <v>4283</v>
      </c>
      <c r="V28" s="93">
        <v>4323</v>
      </c>
      <c r="W28" s="92">
        <v>4335</v>
      </c>
      <c r="X28" s="92">
        <v>3873</v>
      </c>
      <c r="Y28" s="92">
        <v>3915</v>
      </c>
      <c r="Z28" s="92">
        <v>3940</v>
      </c>
      <c r="AA28" s="92">
        <v>3973</v>
      </c>
      <c r="AB28" s="92">
        <v>3993</v>
      </c>
      <c r="AC28" s="94">
        <v>4047</v>
      </c>
      <c r="AD28" s="95">
        <v>4097</v>
      </c>
      <c r="AE28" s="95">
        <v>4133</v>
      </c>
      <c r="AF28" s="95">
        <v>4179</v>
      </c>
      <c r="AG28" s="95">
        <v>4227</v>
      </c>
      <c r="AH28" s="95">
        <v>4317</v>
      </c>
      <c r="AI28" s="95">
        <v>4458</v>
      </c>
      <c r="AJ28" s="95">
        <v>9006</v>
      </c>
      <c r="AK28" s="95">
        <v>2707</v>
      </c>
      <c r="AL28" s="95">
        <v>2987</v>
      </c>
      <c r="AM28" s="95">
        <v>3014</v>
      </c>
      <c r="AN28" s="95">
        <v>3045</v>
      </c>
      <c r="AO28" s="95">
        <v>3058</v>
      </c>
      <c r="AP28" s="95">
        <v>3069</v>
      </c>
      <c r="AQ28" s="96"/>
      <c r="AR28" s="97">
        <v>0.35550130482363834</v>
      </c>
      <c r="AS28" s="98">
        <v>0.35588507877664505</v>
      </c>
      <c r="AT28" s="99">
        <v>0.35724521621849448</v>
      </c>
      <c r="AU28" s="99">
        <v>0.35863057593388986</v>
      </c>
      <c r="AV28" s="99">
        <v>0.35936577549127097</v>
      </c>
      <c r="AW28" s="99">
        <v>0.36052298608182204</v>
      </c>
      <c r="AX28" s="100">
        <v>0.36131263708452843</v>
      </c>
      <c r="AY28" s="100">
        <v>0.36487170830519922</v>
      </c>
      <c r="AZ28" s="99">
        <v>0.36591542162572804</v>
      </c>
      <c r="BA28" s="99">
        <v>0.32705624049991555</v>
      </c>
      <c r="BB28" s="101">
        <v>0.330770530584657</v>
      </c>
      <c r="BC28" s="100">
        <v>0.33296712583453053</v>
      </c>
      <c r="BD28" s="99">
        <v>0.33595467613732455</v>
      </c>
      <c r="BE28" s="99">
        <v>0.33764586504312533</v>
      </c>
      <c r="BF28" s="102">
        <v>0.34238578680203047</v>
      </c>
      <c r="BG28" s="103">
        <v>0.34685066034541145</v>
      </c>
      <c r="BH28" s="103">
        <v>0.35013554727211116</v>
      </c>
      <c r="BI28" s="103">
        <v>0.35418255784388508</v>
      </c>
      <c r="BJ28" s="103">
        <v>0.35846336499321574</v>
      </c>
      <c r="BK28" s="103">
        <v>0.36631310988544763</v>
      </c>
      <c r="BL28" s="103">
        <v>0.37830957230142565</v>
      </c>
      <c r="BM28" s="103">
        <v>0.7650356778797146</v>
      </c>
      <c r="BN28" s="103">
        <v>0.23024581100620906</v>
      </c>
      <c r="BO28" s="103">
        <v>0.25447265292213322</v>
      </c>
      <c r="BP28" s="103">
        <v>0.25710142455002988</v>
      </c>
      <c r="BQ28" s="103">
        <v>0.26012301383905689</v>
      </c>
      <c r="BR28" s="103">
        <v>0.26154635648306535</v>
      </c>
      <c r="BS28" s="104">
        <v>0.26253207869974338</v>
      </c>
    </row>
    <row r="29" spans="1:71" ht="18.75" customHeight="1" x14ac:dyDescent="0.4">
      <c r="B29" s="35">
        <v>39473293</v>
      </c>
      <c r="C29" s="35" t="s">
        <v>80</v>
      </c>
      <c r="D29" s="105" t="s">
        <v>81</v>
      </c>
      <c r="E29" s="106" t="s">
        <v>75</v>
      </c>
      <c r="F29" s="105" t="str">
        <f t="shared" si="0"/>
        <v>-</v>
      </c>
      <c r="G29" s="105" t="str">
        <f t="shared" si="1"/>
        <v>-</v>
      </c>
      <c r="H29" s="2">
        <v>8915</v>
      </c>
      <c r="I29" s="2">
        <v>6642</v>
      </c>
      <c r="J29" s="2">
        <v>7362</v>
      </c>
      <c r="K29" s="2">
        <v>1540</v>
      </c>
      <c r="L29" s="2">
        <v>0</v>
      </c>
      <c r="M29" s="2">
        <v>13</v>
      </c>
      <c r="N29" s="107"/>
      <c r="O29" s="108">
        <v>2705</v>
      </c>
      <c r="P29" s="109">
        <v>2660</v>
      </c>
      <c r="Q29" s="110">
        <v>2617</v>
      </c>
      <c r="R29" s="110">
        <v>2558</v>
      </c>
      <c r="S29" s="110">
        <v>2498</v>
      </c>
      <c r="T29" s="110">
        <v>2403</v>
      </c>
      <c r="U29" s="111">
        <v>2407</v>
      </c>
      <c r="V29" s="111">
        <v>2337</v>
      </c>
      <c r="W29" s="110">
        <v>2276</v>
      </c>
      <c r="X29" s="110">
        <v>2216</v>
      </c>
      <c r="Y29" s="110">
        <v>2173</v>
      </c>
      <c r="Z29" s="110">
        <v>2129</v>
      </c>
      <c r="AA29" s="110">
        <v>2118</v>
      </c>
      <c r="AB29" s="110">
        <v>2114</v>
      </c>
      <c r="AC29" s="112">
        <v>2119</v>
      </c>
      <c r="AD29" s="113">
        <v>2121</v>
      </c>
      <c r="AE29" s="113">
        <v>2113</v>
      </c>
      <c r="AF29" s="113">
        <v>2125</v>
      </c>
      <c r="AG29" s="113">
        <v>1902</v>
      </c>
      <c r="AH29" s="113">
        <v>1864</v>
      </c>
      <c r="AI29" s="113">
        <v>1869</v>
      </c>
      <c r="AJ29" s="113">
        <v>1852</v>
      </c>
      <c r="AK29" s="113">
        <v>1836</v>
      </c>
      <c r="AL29" s="113">
        <v>2479</v>
      </c>
      <c r="AM29" s="113">
        <v>2441</v>
      </c>
      <c r="AN29" s="113">
        <v>2382</v>
      </c>
      <c r="AO29" s="113">
        <v>2276</v>
      </c>
      <c r="AP29" s="113">
        <v>2254</v>
      </c>
      <c r="AQ29" s="114"/>
      <c r="AR29" s="115">
        <v>0.22105091117103864</v>
      </c>
      <c r="AS29" s="116">
        <v>0.2192729371032891</v>
      </c>
      <c r="AT29" s="117">
        <v>0.21768424554982532</v>
      </c>
      <c r="AU29" s="117">
        <v>0.21493992101504075</v>
      </c>
      <c r="AV29" s="117">
        <v>0.21182057152548123</v>
      </c>
      <c r="AW29" s="117">
        <v>0.20623069001029867</v>
      </c>
      <c r="AX29" s="118">
        <v>0.20671590518722088</v>
      </c>
      <c r="AY29" s="118">
        <v>0.20286458333333332</v>
      </c>
      <c r="AZ29" s="117">
        <v>0.1994042404065183</v>
      </c>
      <c r="BA29" s="117">
        <v>0.1960714917713679</v>
      </c>
      <c r="BB29" s="119">
        <v>0.1937756375958623</v>
      </c>
      <c r="BC29" s="118">
        <v>0.19083901039799211</v>
      </c>
      <c r="BD29" s="117">
        <v>0.19007448622453557</v>
      </c>
      <c r="BE29" s="117">
        <v>0.18981772470144564</v>
      </c>
      <c r="BF29" s="120">
        <v>0.19057469196870222</v>
      </c>
      <c r="BG29" s="121">
        <v>0.19116719242902208</v>
      </c>
      <c r="BH29" s="121">
        <v>0.19092798409686454</v>
      </c>
      <c r="BI29" s="121">
        <v>0.19262146482958667</v>
      </c>
      <c r="BJ29" s="121">
        <v>0.1767822288316758</v>
      </c>
      <c r="BK29" s="121">
        <v>0.1741079768354194</v>
      </c>
      <c r="BL29" s="121">
        <v>0.17460762331838564</v>
      </c>
      <c r="BM29" s="121">
        <v>0.17388038681813914</v>
      </c>
      <c r="BN29" s="121">
        <v>0.17330564470454973</v>
      </c>
      <c r="BO29" s="121">
        <v>0.2355568225009502</v>
      </c>
      <c r="BP29" s="121">
        <v>0.23345447589900536</v>
      </c>
      <c r="BQ29" s="121">
        <v>0.2297675315906241</v>
      </c>
      <c r="BR29" s="121">
        <v>0.22178912492691483</v>
      </c>
      <c r="BS29" s="122">
        <v>0.21992389501414772</v>
      </c>
    </row>
    <row r="30" spans="1:71" ht="18.75" customHeight="1" x14ac:dyDescent="0.4">
      <c r="B30" s="35">
        <v>39473616</v>
      </c>
      <c r="C30" s="35" t="s">
        <v>82</v>
      </c>
      <c r="D30" s="87" t="s">
        <v>83</v>
      </c>
      <c r="E30" s="88" t="s">
        <v>75</v>
      </c>
      <c r="F30" s="87" t="str">
        <f t="shared" si="0"/>
        <v>-</v>
      </c>
      <c r="G30" s="87" t="str">
        <f t="shared" si="1"/>
        <v>-</v>
      </c>
      <c r="H30" s="4">
        <v>3921</v>
      </c>
      <c r="I30" s="4">
        <v>2707</v>
      </c>
      <c r="J30" s="4">
        <v>3713</v>
      </c>
      <c r="K30" s="4">
        <v>204</v>
      </c>
      <c r="L30" s="4">
        <v>8</v>
      </c>
      <c r="M30" s="4">
        <v>4</v>
      </c>
      <c r="N30" s="89"/>
      <c r="O30" s="90">
        <v>1092</v>
      </c>
      <c r="P30" s="91">
        <v>1066</v>
      </c>
      <c r="Q30" s="92">
        <v>1035</v>
      </c>
      <c r="R30" s="92">
        <v>1009</v>
      </c>
      <c r="S30" s="92">
        <v>1008</v>
      </c>
      <c r="T30" s="92">
        <v>996</v>
      </c>
      <c r="U30" s="93">
        <v>994</v>
      </c>
      <c r="V30" s="93">
        <v>970</v>
      </c>
      <c r="W30" s="92">
        <v>937</v>
      </c>
      <c r="X30" s="92">
        <v>898</v>
      </c>
      <c r="Y30" s="92">
        <v>864</v>
      </c>
      <c r="Z30" s="92">
        <v>826</v>
      </c>
      <c r="AA30" s="92">
        <v>796</v>
      </c>
      <c r="AB30" s="92">
        <v>785</v>
      </c>
      <c r="AC30" s="94">
        <v>752</v>
      </c>
      <c r="AD30" s="95">
        <v>745</v>
      </c>
      <c r="AE30" s="95">
        <v>701</v>
      </c>
      <c r="AF30" s="95">
        <v>674</v>
      </c>
      <c r="AG30" s="95">
        <v>633</v>
      </c>
      <c r="AH30" s="95">
        <v>605</v>
      </c>
      <c r="AI30" s="95">
        <v>588</v>
      </c>
      <c r="AJ30" s="95">
        <v>563</v>
      </c>
      <c r="AK30" s="95">
        <v>518</v>
      </c>
      <c r="AL30" s="95">
        <v>536</v>
      </c>
      <c r="AM30" s="95">
        <v>506</v>
      </c>
      <c r="AN30" s="95">
        <v>466</v>
      </c>
      <c r="AO30" s="95">
        <v>401</v>
      </c>
      <c r="AP30" s="95">
        <v>404</v>
      </c>
      <c r="AQ30" s="96"/>
      <c r="AR30" s="97">
        <v>0.23263740945888367</v>
      </c>
      <c r="AS30" s="98">
        <v>0.22807017543859648</v>
      </c>
      <c r="AT30" s="99">
        <v>0.22282023681377824</v>
      </c>
      <c r="AU30" s="99">
        <v>0.21820934256055363</v>
      </c>
      <c r="AV30" s="99">
        <v>0.21832358674463936</v>
      </c>
      <c r="AW30" s="99">
        <v>0.21605206073752711</v>
      </c>
      <c r="AX30" s="100">
        <v>0.21566500325450205</v>
      </c>
      <c r="AY30" s="100">
        <v>0.21165175649138118</v>
      </c>
      <c r="AZ30" s="99">
        <v>0.20584358523725835</v>
      </c>
      <c r="BA30" s="99">
        <v>0.19858469703670942</v>
      </c>
      <c r="BB30" s="101">
        <v>0.19187208527648233</v>
      </c>
      <c r="BC30" s="100">
        <v>0.18462226195797943</v>
      </c>
      <c r="BD30" s="99">
        <v>0.17899707668090847</v>
      </c>
      <c r="BE30" s="99">
        <v>0.1766029246344207</v>
      </c>
      <c r="BF30" s="102">
        <v>0.16998191681735986</v>
      </c>
      <c r="BG30" s="103">
        <v>0.16889594196327362</v>
      </c>
      <c r="BH30" s="103">
        <v>0.15993611681496692</v>
      </c>
      <c r="BI30" s="103">
        <v>0.15441008018327607</v>
      </c>
      <c r="BJ30" s="103">
        <v>0.14561766735679779</v>
      </c>
      <c r="BK30" s="103">
        <v>0.13978743068391866</v>
      </c>
      <c r="BL30" s="103">
        <v>0.13592233009708737</v>
      </c>
      <c r="BM30" s="103">
        <v>0.13068709377901577</v>
      </c>
      <c r="BN30" s="103">
        <v>0.12074592074592075</v>
      </c>
      <c r="BO30" s="103">
        <v>0.1254094525035096</v>
      </c>
      <c r="BP30" s="103">
        <v>0.11886304909560723</v>
      </c>
      <c r="BQ30" s="103">
        <v>0.10980207351555137</v>
      </c>
      <c r="BR30" s="103">
        <v>9.51815808212675E-2</v>
      </c>
      <c r="BS30" s="104">
        <v>9.5916429249762583E-2</v>
      </c>
    </row>
    <row r="31" spans="1:71" ht="18.75" customHeight="1" x14ac:dyDescent="0.4">
      <c r="B31" s="35">
        <v>39473277</v>
      </c>
      <c r="C31" s="35" t="s">
        <v>84</v>
      </c>
      <c r="D31" s="105" t="s">
        <v>85</v>
      </c>
      <c r="E31" s="106" t="s">
        <v>75</v>
      </c>
      <c r="F31" s="105" t="str">
        <f t="shared" si="0"/>
        <v>-</v>
      </c>
      <c r="G31" s="105" t="str">
        <f t="shared" si="1"/>
        <v>↓エラー割合5.0％以下達成</v>
      </c>
      <c r="H31" s="2">
        <v>5475</v>
      </c>
      <c r="I31" s="2">
        <v>4009</v>
      </c>
      <c r="J31" s="2">
        <v>5190</v>
      </c>
      <c r="K31" s="2">
        <v>283</v>
      </c>
      <c r="L31" s="2">
        <v>0</v>
      </c>
      <c r="M31" s="2">
        <v>2</v>
      </c>
      <c r="N31" s="107"/>
      <c r="O31" s="108">
        <v>273</v>
      </c>
      <c r="P31" s="109">
        <v>258</v>
      </c>
      <c r="Q31" s="110">
        <v>246</v>
      </c>
      <c r="R31" s="110">
        <v>242</v>
      </c>
      <c r="S31" s="110">
        <v>2318</v>
      </c>
      <c r="T31" s="110">
        <v>2335</v>
      </c>
      <c r="U31" s="111">
        <v>2347</v>
      </c>
      <c r="V31" s="111">
        <v>2376</v>
      </c>
      <c r="W31" s="110">
        <v>792</v>
      </c>
      <c r="X31" s="110">
        <v>803</v>
      </c>
      <c r="Y31" s="110">
        <v>838</v>
      </c>
      <c r="Z31" s="110">
        <v>815</v>
      </c>
      <c r="AA31" s="110">
        <v>792</v>
      </c>
      <c r="AB31" s="110">
        <v>792</v>
      </c>
      <c r="AC31" s="112">
        <v>778</v>
      </c>
      <c r="AD31" s="113">
        <v>778</v>
      </c>
      <c r="AE31" s="113">
        <v>768</v>
      </c>
      <c r="AF31" s="113">
        <v>757</v>
      </c>
      <c r="AG31" s="113">
        <v>745</v>
      </c>
      <c r="AH31" s="113">
        <v>725</v>
      </c>
      <c r="AI31" s="113">
        <v>725</v>
      </c>
      <c r="AJ31" s="113">
        <v>707</v>
      </c>
      <c r="AK31" s="113">
        <v>700</v>
      </c>
      <c r="AL31" s="113">
        <v>713</v>
      </c>
      <c r="AM31" s="113">
        <v>697</v>
      </c>
      <c r="AN31" s="113">
        <v>677</v>
      </c>
      <c r="AO31" s="113">
        <v>656</v>
      </c>
      <c r="AP31" s="113">
        <v>666</v>
      </c>
      <c r="AQ31" s="114"/>
      <c r="AR31" s="115">
        <v>3.8155136268343819E-2</v>
      </c>
      <c r="AS31" s="116">
        <v>3.6281816903389115E-2</v>
      </c>
      <c r="AT31" s="117">
        <v>3.4898567172648602E-2</v>
      </c>
      <c r="AU31" s="117">
        <v>3.4596140100071476E-2</v>
      </c>
      <c r="AV31" s="117">
        <v>0.33390953615672719</v>
      </c>
      <c r="AW31" s="117">
        <v>0.33943887192905947</v>
      </c>
      <c r="AX31" s="118">
        <v>0.3413321698662013</v>
      </c>
      <c r="AY31" s="118">
        <v>0.34864269992663244</v>
      </c>
      <c r="AZ31" s="117">
        <v>0.11691762621789194</v>
      </c>
      <c r="BA31" s="117">
        <v>0.11954741700163764</v>
      </c>
      <c r="BB31" s="119">
        <v>0.1256560203928625</v>
      </c>
      <c r="BC31" s="118">
        <v>0.12296318648159324</v>
      </c>
      <c r="BD31" s="117">
        <v>0.12034645190700502</v>
      </c>
      <c r="BE31" s="117">
        <v>0.12047459689686645</v>
      </c>
      <c r="BF31" s="120">
        <v>0.11885120684387412</v>
      </c>
      <c r="BG31" s="121">
        <v>0.11945340089052664</v>
      </c>
      <c r="BH31" s="121">
        <v>0.11848195001542734</v>
      </c>
      <c r="BI31" s="121">
        <v>0.11721895323629607</v>
      </c>
      <c r="BJ31" s="121">
        <v>0.11597135740971358</v>
      </c>
      <c r="BK31" s="121">
        <v>0.11354737666405638</v>
      </c>
      <c r="BL31" s="121">
        <v>0.11358295472348426</v>
      </c>
      <c r="BM31" s="121">
        <v>0.11156698753353322</v>
      </c>
      <c r="BN31" s="121">
        <v>0.11109347722583716</v>
      </c>
      <c r="BO31" s="121">
        <v>0.11397058823529412</v>
      </c>
      <c r="BP31" s="121">
        <v>0.11222025438737723</v>
      </c>
      <c r="BQ31" s="121">
        <v>0.10960012951270844</v>
      </c>
      <c r="BR31" s="121">
        <v>0.10668401366075785</v>
      </c>
      <c r="BS31" s="122">
        <v>0.10832791151594014</v>
      </c>
    </row>
    <row r="32" spans="1:71" ht="18.75" customHeight="1" x14ac:dyDescent="0.4">
      <c r="B32" s="35">
        <v>39473012</v>
      </c>
      <c r="C32" s="35" t="s">
        <v>86</v>
      </c>
      <c r="D32" s="87" t="s">
        <v>87</v>
      </c>
      <c r="E32" s="88" t="s">
        <v>75</v>
      </c>
      <c r="F32" s="87" t="str">
        <f t="shared" si="0"/>
        <v>-</v>
      </c>
      <c r="G32" s="87" t="str">
        <f t="shared" si="1"/>
        <v>-</v>
      </c>
      <c r="H32" s="4">
        <v>2525</v>
      </c>
      <c r="I32" s="4">
        <v>1681</v>
      </c>
      <c r="J32" s="4">
        <v>2392</v>
      </c>
      <c r="K32" s="4">
        <v>129</v>
      </c>
      <c r="L32" s="4">
        <v>0</v>
      </c>
      <c r="M32" s="4">
        <v>4</v>
      </c>
      <c r="N32" s="89"/>
      <c r="O32" s="90">
        <v>355</v>
      </c>
      <c r="P32" s="91">
        <v>356</v>
      </c>
      <c r="Q32" s="92">
        <v>343</v>
      </c>
      <c r="R32" s="92">
        <v>340</v>
      </c>
      <c r="S32" s="92">
        <v>308</v>
      </c>
      <c r="T32" s="92">
        <v>302</v>
      </c>
      <c r="U32" s="93">
        <v>304</v>
      </c>
      <c r="V32" s="93">
        <v>294</v>
      </c>
      <c r="W32" s="92">
        <v>278</v>
      </c>
      <c r="X32" s="92">
        <v>267</v>
      </c>
      <c r="Y32" s="92">
        <v>257</v>
      </c>
      <c r="Z32" s="92">
        <v>246</v>
      </c>
      <c r="AA32" s="92">
        <v>234</v>
      </c>
      <c r="AB32" s="92">
        <v>233</v>
      </c>
      <c r="AC32" s="94">
        <v>217</v>
      </c>
      <c r="AD32" s="95">
        <v>201</v>
      </c>
      <c r="AE32" s="95">
        <v>196</v>
      </c>
      <c r="AF32" s="95">
        <v>189</v>
      </c>
      <c r="AG32" s="95">
        <v>192</v>
      </c>
      <c r="AH32" s="95">
        <v>1614</v>
      </c>
      <c r="AI32" s="95">
        <v>189</v>
      </c>
      <c r="AJ32" s="95">
        <v>185</v>
      </c>
      <c r="AK32" s="95">
        <v>185</v>
      </c>
      <c r="AL32" s="95">
        <v>195</v>
      </c>
      <c r="AM32" s="95">
        <v>194</v>
      </c>
      <c r="AN32" s="95">
        <v>187</v>
      </c>
      <c r="AO32" s="95" t="s">
        <v>41</v>
      </c>
      <c r="AP32" s="95">
        <v>187</v>
      </c>
      <c r="AQ32" s="96"/>
      <c r="AR32" s="97">
        <v>0.11488673139158576</v>
      </c>
      <c r="AS32" s="98">
        <v>0.11550940947436729</v>
      </c>
      <c r="AT32" s="99">
        <v>0.11227495908346972</v>
      </c>
      <c r="AU32" s="99">
        <v>0.1118421052631579</v>
      </c>
      <c r="AV32" s="99">
        <v>0.1023936170212766</v>
      </c>
      <c r="AW32" s="99">
        <v>0.10093582887700535</v>
      </c>
      <c r="AX32" s="100">
        <v>0.10177435554067626</v>
      </c>
      <c r="AY32" s="100">
        <v>9.9056603773584911E-2</v>
      </c>
      <c r="AZ32" s="99">
        <v>9.414155096512021E-2</v>
      </c>
      <c r="BA32" s="99">
        <v>9.1095189355168887E-2</v>
      </c>
      <c r="BB32" s="101">
        <v>8.8164665523156091E-2</v>
      </c>
      <c r="BC32" s="100">
        <v>8.4915429754918878E-2</v>
      </c>
      <c r="BD32" s="99">
        <v>8.1109185441941081E-2</v>
      </c>
      <c r="BE32" s="99">
        <v>8.0762564991334496E-2</v>
      </c>
      <c r="BF32" s="102">
        <v>7.5900664568030782E-2</v>
      </c>
      <c r="BG32" s="103">
        <v>7.0774647887323947E-2</v>
      </c>
      <c r="BH32" s="103">
        <v>6.9429684732554023E-2</v>
      </c>
      <c r="BI32" s="103">
        <v>6.737967914438503E-2</v>
      </c>
      <c r="BJ32" s="103">
        <v>6.8571428571428575E-2</v>
      </c>
      <c r="BK32" s="103">
        <v>0.57704683589560246</v>
      </c>
      <c r="BL32" s="103">
        <v>6.7572398998927419E-2</v>
      </c>
      <c r="BM32" s="103">
        <v>6.6403445800430727E-2</v>
      </c>
      <c r="BN32" s="103">
        <v>6.654676258992806E-2</v>
      </c>
      <c r="BO32" s="103">
        <v>7.0270270270270274E-2</v>
      </c>
      <c r="BP32" s="103">
        <v>7.0086705202312138E-2</v>
      </c>
      <c r="BQ32" s="103">
        <v>6.7851959361393321E-2</v>
      </c>
      <c r="BR32" s="103" t="s">
        <v>41</v>
      </c>
      <c r="BS32" s="104">
        <v>6.7950581395348833E-2</v>
      </c>
    </row>
    <row r="33" spans="1:71" ht="18.75" customHeight="1" x14ac:dyDescent="0.4">
      <c r="B33" s="35">
        <v>39473509</v>
      </c>
      <c r="C33" s="35" t="s">
        <v>88</v>
      </c>
      <c r="D33" s="105" t="s">
        <v>89</v>
      </c>
      <c r="E33" s="106" t="s">
        <v>75</v>
      </c>
      <c r="F33" s="105" t="str">
        <f t="shared" si="0"/>
        <v>-</v>
      </c>
      <c r="G33" s="105" t="str">
        <f t="shared" si="1"/>
        <v>-</v>
      </c>
      <c r="H33" s="2">
        <v>9897</v>
      </c>
      <c r="I33" s="2">
        <v>7421</v>
      </c>
      <c r="J33" s="2">
        <v>5228</v>
      </c>
      <c r="K33" s="2">
        <v>4646</v>
      </c>
      <c r="L33" s="2">
        <v>0</v>
      </c>
      <c r="M33" s="2">
        <v>23</v>
      </c>
      <c r="N33" s="107"/>
      <c r="O33" s="108">
        <v>4535</v>
      </c>
      <c r="P33" s="109">
        <v>4519</v>
      </c>
      <c r="Q33" s="110">
        <v>4522</v>
      </c>
      <c r="R33" s="110">
        <v>4564</v>
      </c>
      <c r="S33" s="110">
        <v>4548</v>
      </c>
      <c r="T33" s="110">
        <v>4528</v>
      </c>
      <c r="U33" s="111">
        <v>4540</v>
      </c>
      <c r="V33" s="111">
        <v>4519</v>
      </c>
      <c r="W33" s="110">
        <v>4533</v>
      </c>
      <c r="X33" s="110">
        <v>4500</v>
      </c>
      <c r="Y33" s="110">
        <v>4523</v>
      </c>
      <c r="Z33" s="110">
        <v>4426</v>
      </c>
      <c r="AA33" s="110">
        <v>4402</v>
      </c>
      <c r="AB33" s="110">
        <v>4413</v>
      </c>
      <c r="AC33" s="112">
        <v>4400</v>
      </c>
      <c r="AD33" s="113">
        <v>4390</v>
      </c>
      <c r="AE33" s="113">
        <v>4373</v>
      </c>
      <c r="AF33" s="113">
        <v>4379</v>
      </c>
      <c r="AG33" s="113">
        <v>4384</v>
      </c>
      <c r="AH33" s="113">
        <v>4414</v>
      </c>
      <c r="AI33" s="113">
        <v>4438</v>
      </c>
      <c r="AJ33" s="113">
        <v>4462</v>
      </c>
      <c r="AK33" s="113">
        <v>4460</v>
      </c>
      <c r="AL33" s="113">
        <v>4514</v>
      </c>
      <c r="AM33" s="113">
        <v>4538</v>
      </c>
      <c r="AN33" s="113">
        <v>4553</v>
      </c>
      <c r="AO33" s="113">
        <v>4608</v>
      </c>
      <c r="AP33" s="113">
        <v>4623</v>
      </c>
      <c r="AQ33" s="114"/>
      <c r="AR33" s="115">
        <v>0.33443952802359883</v>
      </c>
      <c r="AS33" s="116">
        <v>0.33583531510107018</v>
      </c>
      <c r="AT33" s="117">
        <v>0.33854907539118068</v>
      </c>
      <c r="AU33" s="117">
        <v>0.34419306184012066</v>
      </c>
      <c r="AV33" s="117">
        <v>0.34572405929304445</v>
      </c>
      <c r="AW33" s="117">
        <v>0.34689343445951121</v>
      </c>
      <c r="AX33" s="118">
        <v>0.34807942957908455</v>
      </c>
      <c r="AY33" s="118">
        <v>0.34947026525404068</v>
      </c>
      <c r="AZ33" s="117">
        <v>0.35380892912894163</v>
      </c>
      <c r="BA33" s="117">
        <v>0.35458198723504847</v>
      </c>
      <c r="BB33" s="119">
        <v>0.35956753319023771</v>
      </c>
      <c r="BC33" s="118">
        <v>0.3555305647039923</v>
      </c>
      <c r="BD33" s="117">
        <v>0.3573341992044809</v>
      </c>
      <c r="BE33" s="117">
        <v>0.35869300170690077</v>
      </c>
      <c r="BF33" s="120">
        <v>0.36086279012548184</v>
      </c>
      <c r="BG33" s="121">
        <v>0.36292989417989419</v>
      </c>
      <c r="BH33" s="121">
        <v>0.36478144811478147</v>
      </c>
      <c r="BI33" s="121">
        <v>0.36745825291600237</v>
      </c>
      <c r="BJ33" s="121">
        <v>0.36995780590717298</v>
      </c>
      <c r="BK33" s="121">
        <v>0.37460748536026478</v>
      </c>
      <c r="BL33" s="121">
        <v>0.37709236128812984</v>
      </c>
      <c r="BM33" s="121">
        <v>0.38126975989062634</v>
      </c>
      <c r="BN33" s="121">
        <v>0.38319443251138413</v>
      </c>
      <c r="BO33" s="121">
        <v>0.38987735360165832</v>
      </c>
      <c r="BP33" s="121">
        <v>0.39416311995135933</v>
      </c>
      <c r="BQ33" s="121">
        <v>0.39767665298279326</v>
      </c>
      <c r="BR33" s="121">
        <v>0.40410418310970797</v>
      </c>
      <c r="BS33" s="122">
        <v>0.40634613694295507</v>
      </c>
    </row>
    <row r="34" spans="1:71" ht="18.75" customHeight="1" x14ac:dyDescent="0.4">
      <c r="B34" s="35">
        <v>39473533</v>
      </c>
      <c r="C34" s="35" t="s">
        <v>90</v>
      </c>
      <c r="D34" s="87" t="s">
        <v>91</v>
      </c>
      <c r="E34" s="88" t="s">
        <v>92</v>
      </c>
      <c r="F34" s="87" t="str">
        <f t="shared" si="0"/>
        <v>-</v>
      </c>
      <c r="G34" s="87" t="str">
        <f t="shared" si="1"/>
        <v>-</v>
      </c>
      <c r="H34" s="4">
        <v>1160</v>
      </c>
      <c r="I34" s="4">
        <v>216</v>
      </c>
      <c r="J34" s="4">
        <v>1006</v>
      </c>
      <c r="K34" s="4">
        <v>136</v>
      </c>
      <c r="L34" s="4">
        <v>2</v>
      </c>
      <c r="M34" s="4">
        <v>18</v>
      </c>
      <c r="N34" s="89"/>
      <c r="O34" s="90">
        <v>137</v>
      </c>
      <c r="P34" s="91">
        <v>138</v>
      </c>
      <c r="Q34" s="92">
        <v>135</v>
      </c>
      <c r="R34" s="92">
        <v>137</v>
      </c>
      <c r="S34" s="92">
        <v>138</v>
      </c>
      <c r="T34" s="92">
        <v>134</v>
      </c>
      <c r="U34" s="93">
        <v>132</v>
      </c>
      <c r="V34" s="93">
        <v>131</v>
      </c>
      <c r="W34" s="92">
        <v>136</v>
      </c>
      <c r="X34" s="92">
        <v>134</v>
      </c>
      <c r="Y34" s="92">
        <v>129</v>
      </c>
      <c r="Z34" s="92">
        <v>128</v>
      </c>
      <c r="AA34" s="92">
        <v>132</v>
      </c>
      <c r="AB34" s="92">
        <v>220</v>
      </c>
      <c r="AC34" s="94">
        <v>131</v>
      </c>
      <c r="AD34" s="95">
        <v>128</v>
      </c>
      <c r="AE34" s="95">
        <v>128</v>
      </c>
      <c r="AF34" s="95">
        <v>127</v>
      </c>
      <c r="AG34" s="95">
        <v>130</v>
      </c>
      <c r="AH34" s="95">
        <v>132</v>
      </c>
      <c r="AI34" s="95">
        <v>132</v>
      </c>
      <c r="AJ34" s="95">
        <v>134</v>
      </c>
      <c r="AK34" s="95">
        <v>137</v>
      </c>
      <c r="AL34" s="95">
        <v>150</v>
      </c>
      <c r="AM34" s="95">
        <v>150</v>
      </c>
      <c r="AN34" s="95">
        <v>150</v>
      </c>
      <c r="AO34" s="95">
        <v>157</v>
      </c>
      <c r="AP34" s="95">
        <v>157</v>
      </c>
      <c r="AQ34" s="96"/>
      <c r="AR34" s="97">
        <v>0.10986367281475541</v>
      </c>
      <c r="AS34" s="98">
        <v>0.1108433734939759</v>
      </c>
      <c r="AT34" s="99">
        <v>0.10878323932312652</v>
      </c>
      <c r="AU34" s="99">
        <v>0.11075181891673404</v>
      </c>
      <c r="AV34" s="99">
        <v>0.11156022635408246</v>
      </c>
      <c r="AW34" s="99">
        <v>0.10858995137763371</v>
      </c>
      <c r="AX34" s="100">
        <v>0.10696920583468396</v>
      </c>
      <c r="AY34" s="100">
        <v>0.10633116883116883</v>
      </c>
      <c r="AZ34" s="99">
        <v>0.11065907241659886</v>
      </c>
      <c r="BA34" s="99">
        <v>0.10938775510204081</v>
      </c>
      <c r="BB34" s="101">
        <v>0.10582444626743231</v>
      </c>
      <c r="BC34" s="100">
        <v>0.10517666392769104</v>
      </c>
      <c r="BD34" s="99">
        <v>0.10855263157894737</v>
      </c>
      <c r="BE34" s="99">
        <v>0.18092105263157895</v>
      </c>
      <c r="BF34" s="102">
        <v>0.10781893004115227</v>
      </c>
      <c r="BG34" s="103">
        <v>0.10569777043765483</v>
      </c>
      <c r="BH34" s="103">
        <v>0.10596026490066225</v>
      </c>
      <c r="BI34" s="103">
        <v>0.10539419087136929</v>
      </c>
      <c r="BJ34" s="103">
        <v>0.10806317539484622</v>
      </c>
      <c r="BK34" s="103">
        <v>0.10981697171381032</v>
      </c>
      <c r="BL34" s="103">
        <v>0.10981697171381032</v>
      </c>
      <c r="BM34" s="103">
        <v>0.11175979983319433</v>
      </c>
      <c r="BN34" s="103">
        <v>0.11445279866332497</v>
      </c>
      <c r="BO34" s="103">
        <v>0.1254180602006689</v>
      </c>
      <c r="BP34" s="103">
        <v>0.12573344509639564</v>
      </c>
      <c r="BQ34" s="103">
        <v>0.12573344509639564</v>
      </c>
      <c r="BR34" s="103">
        <v>0.13171140939597314</v>
      </c>
      <c r="BS34" s="104">
        <v>0.13171140939597314</v>
      </c>
    </row>
    <row r="35" spans="1:71" ht="18.75" customHeight="1" x14ac:dyDescent="0.4">
      <c r="B35" s="35">
        <v>39473483</v>
      </c>
      <c r="C35" s="35" t="s">
        <v>93</v>
      </c>
      <c r="D35" s="105" t="s">
        <v>94</v>
      </c>
      <c r="E35" s="106" t="s">
        <v>92</v>
      </c>
      <c r="F35" s="105" t="str">
        <f t="shared" si="0"/>
        <v>-</v>
      </c>
      <c r="G35" s="105" t="str">
        <f t="shared" si="1"/>
        <v>-</v>
      </c>
      <c r="H35" s="2">
        <v>5993</v>
      </c>
      <c r="I35" s="2">
        <v>3421</v>
      </c>
      <c r="J35" s="2">
        <v>4297</v>
      </c>
      <c r="K35" s="2">
        <v>824</v>
      </c>
      <c r="L35" s="2">
        <v>10</v>
      </c>
      <c r="M35" s="2">
        <v>872</v>
      </c>
      <c r="N35" s="107"/>
      <c r="O35" s="108">
        <v>1881</v>
      </c>
      <c r="P35" s="109">
        <v>1853</v>
      </c>
      <c r="Q35" s="110">
        <v>1834</v>
      </c>
      <c r="R35" s="110">
        <v>1825</v>
      </c>
      <c r="S35" s="110">
        <v>1800</v>
      </c>
      <c r="T35" s="110">
        <v>1786</v>
      </c>
      <c r="U35" s="111">
        <v>1787</v>
      </c>
      <c r="V35" s="111">
        <v>1765</v>
      </c>
      <c r="W35" s="110">
        <v>1744</v>
      </c>
      <c r="X35" s="110">
        <v>1744</v>
      </c>
      <c r="Y35" s="110">
        <v>1744</v>
      </c>
      <c r="Z35" s="110">
        <v>1742</v>
      </c>
      <c r="AA35" s="110">
        <v>1726</v>
      </c>
      <c r="AB35" s="110">
        <v>1718</v>
      </c>
      <c r="AC35" s="112">
        <v>1694</v>
      </c>
      <c r="AD35" s="113">
        <v>1695</v>
      </c>
      <c r="AE35" s="113">
        <v>1698</v>
      </c>
      <c r="AF35" s="113">
        <v>1691</v>
      </c>
      <c r="AG35" s="113">
        <v>1693</v>
      </c>
      <c r="AH35" s="113">
        <v>1667</v>
      </c>
      <c r="AI35" s="113">
        <v>1655</v>
      </c>
      <c r="AJ35" s="113">
        <v>1636</v>
      </c>
      <c r="AK35" s="113">
        <v>1625</v>
      </c>
      <c r="AL35" s="113">
        <v>1637</v>
      </c>
      <c r="AM35" s="113">
        <v>1638</v>
      </c>
      <c r="AN35" s="113">
        <v>1617</v>
      </c>
      <c r="AO35" s="113">
        <v>1835</v>
      </c>
      <c r="AP35" s="113">
        <v>1831</v>
      </c>
      <c r="AQ35" s="114"/>
      <c r="AR35" s="115">
        <v>0.23970944309927361</v>
      </c>
      <c r="AS35" s="116">
        <v>0.23786906290115534</v>
      </c>
      <c r="AT35" s="117">
        <v>0.23701214784181959</v>
      </c>
      <c r="AU35" s="117">
        <v>0.23784699595985925</v>
      </c>
      <c r="AV35" s="117">
        <v>0.23581815799816586</v>
      </c>
      <c r="AW35" s="117">
        <v>0.2355268363444547</v>
      </c>
      <c r="AX35" s="118">
        <v>0.23572088115024403</v>
      </c>
      <c r="AY35" s="118">
        <v>0.23470744680851063</v>
      </c>
      <c r="AZ35" s="117">
        <v>0.233498460302584</v>
      </c>
      <c r="BA35" s="117">
        <v>0.23481890399892286</v>
      </c>
      <c r="BB35" s="119">
        <v>0.23593073593073594</v>
      </c>
      <c r="BC35" s="118">
        <v>0.23694232861806311</v>
      </c>
      <c r="BD35" s="117">
        <v>0.23563139931740615</v>
      </c>
      <c r="BE35" s="117">
        <v>0.23479568129014625</v>
      </c>
      <c r="BF35" s="120">
        <v>0.23291626564003851</v>
      </c>
      <c r="BG35" s="121">
        <v>0.23379310344827586</v>
      </c>
      <c r="BH35" s="121">
        <v>0.23527781626714703</v>
      </c>
      <c r="BI35" s="121">
        <v>0.23564659977703456</v>
      </c>
      <c r="BJ35" s="121">
        <v>0.23731426969442107</v>
      </c>
      <c r="BK35" s="121">
        <v>0.23502044268997604</v>
      </c>
      <c r="BL35" s="121">
        <v>0.23362507058159232</v>
      </c>
      <c r="BM35" s="121">
        <v>0.23241937775252167</v>
      </c>
      <c r="BN35" s="121">
        <v>0.23204340996715694</v>
      </c>
      <c r="BO35" s="121">
        <v>0.23506605399195865</v>
      </c>
      <c r="BP35" s="121">
        <v>0.23564954682779457</v>
      </c>
      <c r="BQ35" s="121">
        <v>0.23306428365523205</v>
      </c>
      <c r="BR35" s="121">
        <v>0.26486720554272519</v>
      </c>
      <c r="BS35" s="122">
        <v>0.26448071645240501</v>
      </c>
    </row>
    <row r="36" spans="1:71" ht="18.75" customHeight="1" x14ac:dyDescent="0.4">
      <c r="B36" s="35">
        <v>39473145</v>
      </c>
      <c r="C36" s="35" t="s">
        <v>95</v>
      </c>
      <c r="D36" s="87" t="s">
        <v>96</v>
      </c>
      <c r="E36" s="88" t="s">
        <v>92</v>
      </c>
      <c r="F36" s="87" t="str">
        <f t="shared" si="0"/>
        <v>-</v>
      </c>
      <c r="G36" s="87" t="str">
        <f t="shared" si="1"/>
        <v>-</v>
      </c>
      <c r="H36" s="4">
        <v>6508</v>
      </c>
      <c r="I36" s="4">
        <v>4193</v>
      </c>
      <c r="J36" s="4">
        <v>3806</v>
      </c>
      <c r="K36" s="4">
        <v>1880</v>
      </c>
      <c r="L36" s="4">
        <v>4</v>
      </c>
      <c r="M36" s="4">
        <v>822</v>
      </c>
      <c r="N36" s="89"/>
      <c r="O36" s="90">
        <v>1799</v>
      </c>
      <c r="P36" s="91">
        <v>1778</v>
      </c>
      <c r="Q36" s="92">
        <v>1768</v>
      </c>
      <c r="R36" s="92">
        <v>1774</v>
      </c>
      <c r="S36" s="92">
        <v>1774</v>
      </c>
      <c r="T36" s="92">
        <v>1732</v>
      </c>
      <c r="U36" s="93">
        <v>1725</v>
      </c>
      <c r="V36" s="93">
        <v>1723</v>
      </c>
      <c r="W36" s="92">
        <v>1715</v>
      </c>
      <c r="X36" s="92">
        <v>1688</v>
      </c>
      <c r="Y36" s="92">
        <v>1668</v>
      </c>
      <c r="Z36" s="92">
        <v>1635</v>
      </c>
      <c r="AA36" s="92">
        <v>1627</v>
      </c>
      <c r="AB36" s="92">
        <v>1620</v>
      </c>
      <c r="AC36" s="94">
        <v>1596</v>
      </c>
      <c r="AD36" s="95">
        <v>1578</v>
      </c>
      <c r="AE36" s="95">
        <v>1572</v>
      </c>
      <c r="AF36" s="95">
        <v>1555</v>
      </c>
      <c r="AG36" s="95">
        <v>1557</v>
      </c>
      <c r="AH36" s="95">
        <v>1549</v>
      </c>
      <c r="AI36" s="95">
        <v>1532</v>
      </c>
      <c r="AJ36" s="95">
        <v>1513</v>
      </c>
      <c r="AK36" s="95">
        <v>1495</v>
      </c>
      <c r="AL36" s="95">
        <v>1472</v>
      </c>
      <c r="AM36" s="95">
        <v>1458</v>
      </c>
      <c r="AN36" s="95">
        <v>1413</v>
      </c>
      <c r="AO36" s="95">
        <v>2697</v>
      </c>
      <c r="AP36" s="95">
        <v>2677</v>
      </c>
      <c r="AQ36" s="96"/>
      <c r="AR36" s="97">
        <v>0.22087170042971149</v>
      </c>
      <c r="AS36" s="98">
        <v>0.2193166399407919</v>
      </c>
      <c r="AT36" s="99">
        <v>0.21897448600445876</v>
      </c>
      <c r="AU36" s="99">
        <v>0.22078406969508402</v>
      </c>
      <c r="AV36" s="99">
        <v>0.22175</v>
      </c>
      <c r="AW36" s="99">
        <v>0.21750596508853448</v>
      </c>
      <c r="AX36" s="100">
        <v>0.21681749622926094</v>
      </c>
      <c r="AY36" s="100">
        <v>0.21735839535763846</v>
      </c>
      <c r="AZ36" s="99">
        <v>0.21714358065332995</v>
      </c>
      <c r="BA36" s="99">
        <v>0.21464903357070192</v>
      </c>
      <c r="BB36" s="101">
        <v>0.2131629392971246</v>
      </c>
      <c r="BC36" s="100">
        <v>0.20988446726572529</v>
      </c>
      <c r="BD36" s="99">
        <v>0.20990839891626886</v>
      </c>
      <c r="BE36" s="99">
        <v>0.20924825626453114</v>
      </c>
      <c r="BF36" s="102">
        <v>0.20735351435624269</v>
      </c>
      <c r="BG36" s="103">
        <v>0.20622059592263461</v>
      </c>
      <c r="BH36" s="103">
        <v>0.20676048928054716</v>
      </c>
      <c r="BI36" s="103">
        <v>0.20623342175066314</v>
      </c>
      <c r="BJ36" s="103">
        <v>0.20715806279936136</v>
      </c>
      <c r="BK36" s="103">
        <v>0.2073627844712182</v>
      </c>
      <c r="BL36" s="103">
        <v>0.20516941207981787</v>
      </c>
      <c r="BM36" s="103">
        <v>0.20371617072842332</v>
      </c>
      <c r="BN36" s="103">
        <v>0.20216362407031779</v>
      </c>
      <c r="BO36" s="103">
        <v>0.20029936045720506</v>
      </c>
      <c r="BP36" s="103">
        <v>0.19931647300068353</v>
      </c>
      <c r="BQ36" s="103">
        <v>0.19425350563651361</v>
      </c>
      <c r="BR36" s="103">
        <v>0.37256527144633239</v>
      </c>
      <c r="BS36" s="104">
        <v>0.37016039823008851</v>
      </c>
    </row>
    <row r="37" spans="1:71" ht="18.75" customHeight="1" x14ac:dyDescent="0.4">
      <c r="B37" s="35">
        <v>39473020</v>
      </c>
      <c r="C37" s="35" t="s">
        <v>97</v>
      </c>
      <c r="D37" s="105" t="s">
        <v>98</v>
      </c>
      <c r="E37" s="106" t="s">
        <v>92</v>
      </c>
      <c r="F37" s="105" t="str">
        <f t="shared" si="0"/>
        <v>-</v>
      </c>
      <c r="G37" s="105" t="str">
        <f t="shared" si="1"/>
        <v>-</v>
      </c>
      <c r="H37" s="2">
        <v>2626</v>
      </c>
      <c r="I37" s="2">
        <v>1908</v>
      </c>
      <c r="J37" s="2">
        <v>2161</v>
      </c>
      <c r="K37" s="2">
        <v>259</v>
      </c>
      <c r="L37" s="2">
        <v>285</v>
      </c>
      <c r="M37" s="2">
        <v>206</v>
      </c>
      <c r="N37" s="107"/>
      <c r="O37" s="108">
        <v>693</v>
      </c>
      <c r="P37" s="109">
        <v>722</v>
      </c>
      <c r="Q37" s="110">
        <v>759</v>
      </c>
      <c r="R37" s="110">
        <v>762</v>
      </c>
      <c r="S37" s="110">
        <v>773</v>
      </c>
      <c r="T37" s="110">
        <v>774</v>
      </c>
      <c r="U37" s="111">
        <v>772</v>
      </c>
      <c r="V37" s="111">
        <v>756</v>
      </c>
      <c r="W37" s="110">
        <v>752</v>
      </c>
      <c r="X37" s="110">
        <v>750</v>
      </c>
      <c r="Y37" s="110">
        <v>748</v>
      </c>
      <c r="Z37" s="110">
        <v>734</v>
      </c>
      <c r="AA37" s="110">
        <v>730</v>
      </c>
      <c r="AB37" s="110">
        <v>728</v>
      </c>
      <c r="AC37" s="112">
        <v>726</v>
      </c>
      <c r="AD37" s="113">
        <v>730</v>
      </c>
      <c r="AE37" s="113">
        <v>720</v>
      </c>
      <c r="AF37" s="113">
        <v>718</v>
      </c>
      <c r="AG37" s="113">
        <v>710</v>
      </c>
      <c r="AH37" s="113">
        <v>695</v>
      </c>
      <c r="AI37" s="113">
        <v>705</v>
      </c>
      <c r="AJ37" s="113">
        <v>727</v>
      </c>
      <c r="AK37" s="113">
        <v>731</v>
      </c>
      <c r="AL37" s="113">
        <v>729</v>
      </c>
      <c r="AM37" s="113">
        <v>733</v>
      </c>
      <c r="AN37" s="113">
        <v>714</v>
      </c>
      <c r="AO37" s="113">
        <v>763</v>
      </c>
      <c r="AP37" s="113">
        <v>762</v>
      </c>
      <c r="AQ37" s="114"/>
      <c r="AR37" s="115">
        <v>0.20754716981132076</v>
      </c>
      <c r="AS37" s="116">
        <v>0.22032346658529142</v>
      </c>
      <c r="AT37" s="117">
        <v>0.23556797020484171</v>
      </c>
      <c r="AU37" s="117">
        <v>0.23924646781789638</v>
      </c>
      <c r="AV37" s="117">
        <v>0.24446552814674258</v>
      </c>
      <c r="AW37" s="117">
        <v>0.24665391969407266</v>
      </c>
      <c r="AX37" s="118">
        <v>0.24617346938775511</v>
      </c>
      <c r="AY37" s="118">
        <v>0.24238537992946457</v>
      </c>
      <c r="AZ37" s="117">
        <v>0.24368114063512639</v>
      </c>
      <c r="BA37" s="117">
        <v>0.244140625</v>
      </c>
      <c r="BB37" s="119">
        <v>0.24484451718494271</v>
      </c>
      <c r="BC37" s="118">
        <v>0.24216430221049159</v>
      </c>
      <c r="BD37" s="117">
        <v>0.24180192116594898</v>
      </c>
      <c r="BE37" s="117">
        <v>0.24129930394431554</v>
      </c>
      <c r="BF37" s="120">
        <v>0.24167776298268975</v>
      </c>
      <c r="BG37" s="121">
        <v>0.24390243902439024</v>
      </c>
      <c r="BH37" s="121">
        <v>0.24161073825503357</v>
      </c>
      <c r="BI37" s="121">
        <v>0.24256756756756756</v>
      </c>
      <c r="BJ37" s="121">
        <v>0.2404334575008466</v>
      </c>
      <c r="BK37" s="121">
        <v>0.23663602315287707</v>
      </c>
      <c r="BL37" s="121">
        <v>0.24086094977792963</v>
      </c>
      <c r="BM37" s="121">
        <v>0.25120939875604698</v>
      </c>
      <c r="BN37" s="121">
        <v>0.25320401801177694</v>
      </c>
      <c r="BO37" s="121">
        <v>0.25374173337974243</v>
      </c>
      <c r="BP37" s="121">
        <v>0.25656282814140707</v>
      </c>
      <c r="BQ37" s="121">
        <v>0.25087842586085735</v>
      </c>
      <c r="BR37" s="121">
        <v>0.26904090267983077</v>
      </c>
      <c r="BS37" s="122">
        <v>0.26935312831389185</v>
      </c>
    </row>
    <row r="38" spans="1:71" ht="18.75" customHeight="1" x14ac:dyDescent="0.4">
      <c r="B38" s="35">
        <v>39473038</v>
      </c>
      <c r="C38" s="35" t="s">
        <v>99</v>
      </c>
      <c r="D38" s="87" t="s">
        <v>100</v>
      </c>
      <c r="E38" s="88" t="s">
        <v>92</v>
      </c>
      <c r="F38" s="87" t="str">
        <f t="shared" si="0"/>
        <v>-</v>
      </c>
      <c r="G38" s="87" t="str">
        <f t="shared" si="1"/>
        <v>-</v>
      </c>
      <c r="H38" s="4">
        <v>1658</v>
      </c>
      <c r="I38" s="4">
        <v>1183</v>
      </c>
      <c r="J38" s="4">
        <v>1207</v>
      </c>
      <c r="K38" s="4">
        <v>366</v>
      </c>
      <c r="L38" s="4">
        <v>2</v>
      </c>
      <c r="M38" s="4">
        <v>85</v>
      </c>
      <c r="N38" s="89"/>
      <c r="O38" s="90">
        <v>397</v>
      </c>
      <c r="P38" s="91">
        <v>400</v>
      </c>
      <c r="Q38" s="92">
        <v>397</v>
      </c>
      <c r="R38" s="92">
        <v>397</v>
      </c>
      <c r="S38" s="92">
        <v>398</v>
      </c>
      <c r="T38" s="92">
        <v>392</v>
      </c>
      <c r="U38" s="93">
        <v>390</v>
      </c>
      <c r="V38" s="93">
        <v>395</v>
      </c>
      <c r="W38" s="92">
        <v>398</v>
      </c>
      <c r="X38" s="92">
        <v>393</v>
      </c>
      <c r="Y38" s="92">
        <v>385</v>
      </c>
      <c r="Z38" s="92">
        <v>379</v>
      </c>
      <c r="AA38" s="92">
        <v>379</v>
      </c>
      <c r="AB38" s="92">
        <v>375</v>
      </c>
      <c r="AC38" s="94">
        <v>376</v>
      </c>
      <c r="AD38" s="95">
        <v>374</v>
      </c>
      <c r="AE38" s="95">
        <v>371</v>
      </c>
      <c r="AF38" s="95">
        <v>375</v>
      </c>
      <c r="AG38" s="95">
        <v>375</v>
      </c>
      <c r="AH38" s="95">
        <v>372</v>
      </c>
      <c r="AI38" s="95">
        <v>372</v>
      </c>
      <c r="AJ38" s="95">
        <v>374</v>
      </c>
      <c r="AK38" s="95">
        <v>372</v>
      </c>
      <c r="AL38" s="95">
        <v>394</v>
      </c>
      <c r="AM38" s="95">
        <v>393</v>
      </c>
      <c r="AN38" s="95">
        <v>390</v>
      </c>
      <c r="AO38" s="95">
        <v>458</v>
      </c>
      <c r="AP38" s="95">
        <v>461</v>
      </c>
      <c r="AQ38" s="96"/>
      <c r="AR38" s="97">
        <v>0.21139510117145899</v>
      </c>
      <c r="AS38" s="98">
        <v>0.21344717182497333</v>
      </c>
      <c r="AT38" s="99">
        <v>0.21309715512614064</v>
      </c>
      <c r="AU38" s="99">
        <v>0.21355567509413664</v>
      </c>
      <c r="AV38" s="99">
        <v>0.21420882669537136</v>
      </c>
      <c r="AW38" s="99">
        <v>0.21177741761210156</v>
      </c>
      <c r="AX38" s="100">
        <v>0.21081081081081082</v>
      </c>
      <c r="AY38" s="100">
        <v>0.21432447097124255</v>
      </c>
      <c r="AZ38" s="99">
        <v>0.21630434782608696</v>
      </c>
      <c r="BA38" s="99">
        <v>0.21428571428571427</v>
      </c>
      <c r="BB38" s="101">
        <v>0.21003818876159303</v>
      </c>
      <c r="BC38" s="100">
        <v>0.20755750273822562</v>
      </c>
      <c r="BD38" s="99">
        <v>0.20801317233809002</v>
      </c>
      <c r="BE38" s="99">
        <v>0.20604395604395603</v>
      </c>
      <c r="BF38" s="102">
        <v>0.20670698185816383</v>
      </c>
      <c r="BG38" s="103">
        <v>0.20617420066152151</v>
      </c>
      <c r="BH38" s="103">
        <v>0.20508568269762301</v>
      </c>
      <c r="BI38" s="103">
        <v>0.20729684908789386</v>
      </c>
      <c r="BJ38" s="103">
        <v>0.20787139689578715</v>
      </c>
      <c r="BK38" s="103">
        <v>0.20643729189789123</v>
      </c>
      <c r="BL38" s="103">
        <v>0.20678154530294607</v>
      </c>
      <c r="BM38" s="103">
        <v>0.20847268673355629</v>
      </c>
      <c r="BN38" s="103">
        <v>0.20793739519284515</v>
      </c>
      <c r="BO38" s="103">
        <v>0.22048125349748182</v>
      </c>
      <c r="BP38" s="103">
        <v>0.2202914798206278</v>
      </c>
      <c r="BQ38" s="103">
        <v>0.21910112359550563</v>
      </c>
      <c r="BR38" s="103">
        <v>0.25817361894024804</v>
      </c>
      <c r="BS38" s="104">
        <v>0.25986471251409243</v>
      </c>
    </row>
    <row r="39" spans="1:71" ht="18.75" customHeight="1" x14ac:dyDescent="0.4">
      <c r="B39" s="35">
        <v>39473558</v>
      </c>
      <c r="C39" s="35" t="s">
        <v>101</v>
      </c>
      <c r="D39" s="105" t="s">
        <v>102</v>
      </c>
      <c r="E39" s="106" t="s">
        <v>92</v>
      </c>
      <c r="F39" s="105" t="str">
        <f t="shared" si="0"/>
        <v>-</v>
      </c>
      <c r="G39" s="105" t="str">
        <f t="shared" si="1"/>
        <v>-</v>
      </c>
      <c r="H39" s="2">
        <v>1082</v>
      </c>
      <c r="I39" s="2">
        <v>329</v>
      </c>
      <c r="J39" s="2">
        <v>949</v>
      </c>
      <c r="K39" s="2">
        <v>103</v>
      </c>
      <c r="L39" s="2">
        <v>0</v>
      </c>
      <c r="M39" s="2">
        <v>30</v>
      </c>
      <c r="N39" s="107"/>
      <c r="O39" s="108">
        <v>123</v>
      </c>
      <c r="P39" s="109">
        <v>119</v>
      </c>
      <c r="Q39" s="110">
        <v>119</v>
      </c>
      <c r="R39" s="110">
        <v>115</v>
      </c>
      <c r="S39" s="110">
        <v>115</v>
      </c>
      <c r="T39" s="110">
        <v>109</v>
      </c>
      <c r="U39" s="111">
        <v>108</v>
      </c>
      <c r="V39" s="111">
        <v>109</v>
      </c>
      <c r="W39" s="110">
        <v>111</v>
      </c>
      <c r="X39" s="110">
        <v>110</v>
      </c>
      <c r="Y39" s="110">
        <v>109</v>
      </c>
      <c r="Z39" s="110">
        <v>108</v>
      </c>
      <c r="AA39" s="110">
        <v>106</v>
      </c>
      <c r="AB39" s="110">
        <v>106</v>
      </c>
      <c r="AC39" s="112">
        <v>108</v>
      </c>
      <c r="AD39" s="113">
        <v>107</v>
      </c>
      <c r="AE39" s="113">
        <v>101</v>
      </c>
      <c r="AF39" s="113">
        <v>100</v>
      </c>
      <c r="AG39" s="113">
        <v>95</v>
      </c>
      <c r="AH39" s="113">
        <v>93</v>
      </c>
      <c r="AI39" s="113">
        <v>94</v>
      </c>
      <c r="AJ39" s="113">
        <v>93</v>
      </c>
      <c r="AK39" s="113">
        <v>89</v>
      </c>
      <c r="AL39" s="113">
        <v>87</v>
      </c>
      <c r="AM39" s="113">
        <v>326</v>
      </c>
      <c r="AN39" s="113">
        <v>80</v>
      </c>
      <c r="AO39" s="113">
        <v>141</v>
      </c>
      <c r="AP39" s="113">
        <v>141</v>
      </c>
      <c r="AQ39" s="114"/>
      <c r="AR39" s="115">
        <v>0.10215946843853821</v>
      </c>
      <c r="AS39" s="116">
        <v>9.9249374478732277E-2</v>
      </c>
      <c r="AT39" s="117">
        <v>9.9581589958158995E-2</v>
      </c>
      <c r="AU39" s="117">
        <v>9.6476510067114093E-2</v>
      </c>
      <c r="AV39" s="117">
        <v>9.6964586846543008E-2</v>
      </c>
      <c r="AW39" s="117">
        <v>9.2138630600169066E-2</v>
      </c>
      <c r="AX39" s="118">
        <v>9.1293322062552834E-2</v>
      </c>
      <c r="AY39" s="118">
        <v>9.2451229855810002E-2</v>
      </c>
      <c r="AZ39" s="117">
        <v>9.4307561597281223E-2</v>
      </c>
      <c r="BA39" s="117">
        <v>9.3696763202725727E-2</v>
      </c>
      <c r="BB39" s="119">
        <v>9.308283518360376E-2</v>
      </c>
      <c r="BC39" s="118">
        <v>9.2465753424657529E-2</v>
      </c>
      <c r="BD39" s="117">
        <v>9.0753424657534248E-2</v>
      </c>
      <c r="BE39" s="117">
        <v>9.0831191088260502E-2</v>
      </c>
      <c r="BF39" s="120">
        <v>9.27038626609442E-2</v>
      </c>
      <c r="BG39" s="121">
        <v>9.192439862542956E-2</v>
      </c>
      <c r="BH39" s="121">
        <v>8.7219343696027629E-2</v>
      </c>
      <c r="BI39" s="121">
        <v>8.6655112651646451E-2</v>
      </c>
      <c r="BJ39" s="121">
        <v>8.2536924413553425E-2</v>
      </c>
      <c r="BK39" s="121">
        <v>8.0869565217391304E-2</v>
      </c>
      <c r="BL39" s="121">
        <v>8.1810269799825933E-2</v>
      </c>
      <c r="BM39" s="121">
        <v>8.1010452961672474E-2</v>
      </c>
      <c r="BN39" s="121">
        <v>7.77972027972028E-2</v>
      </c>
      <c r="BO39" s="121">
        <v>7.6315789473684212E-2</v>
      </c>
      <c r="BP39" s="121">
        <v>0.28849557522123892</v>
      </c>
      <c r="BQ39" s="121">
        <v>7.0921985815602842E-2</v>
      </c>
      <c r="BR39" s="121">
        <v>0.125</v>
      </c>
      <c r="BS39" s="122">
        <v>0.125</v>
      </c>
    </row>
    <row r="40" spans="1:71" ht="18.75" customHeight="1" x14ac:dyDescent="0.4">
      <c r="A40" s="123"/>
      <c r="B40" s="35">
        <v>39473244</v>
      </c>
      <c r="C40" s="35" t="s">
        <v>103</v>
      </c>
      <c r="D40" s="87" t="s">
        <v>115</v>
      </c>
      <c r="E40" s="88" t="s">
        <v>92</v>
      </c>
      <c r="F40" s="87" t="str">
        <f t="shared" si="0"/>
        <v>-</v>
      </c>
      <c r="G40" s="87" t="str">
        <f t="shared" si="1"/>
        <v>-</v>
      </c>
      <c r="H40" s="4">
        <v>20626</v>
      </c>
      <c r="I40" s="4">
        <v>15036</v>
      </c>
      <c r="J40" s="4">
        <v>6517</v>
      </c>
      <c r="K40" s="4">
        <v>13290</v>
      </c>
      <c r="L40" s="4">
        <v>20</v>
      </c>
      <c r="M40" s="4">
        <v>819</v>
      </c>
      <c r="N40" s="89"/>
      <c r="O40" s="90">
        <v>848</v>
      </c>
      <c r="P40" s="91">
        <v>862</v>
      </c>
      <c r="Q40" s="92">
        <v>868</v>
      </c>
      <c r="R40" s="92">
        <v>883</v>
      </c>
      <c r="S40" s="92">
        <v>899</v>
      </c>
      <c r="T40" s="92">
        <v>919</v>
      </c>
      <c r="U40" s="93">
        <v>921</v>
      </c>
      <c r="V40" s="93">
        <v>914</v>
      </c>
      <c r="W40" s="92">
        <v>932</v>
      </c>
      <c r="X40" s="92">
        <v>959</v>
      </c>
      <c r="Y40" s="92">
        <v>975</v>
      </c>
      <c r="Z40" s="92">
        <v>979</v>
      </c>
      <c r="AA40" s="92">
        <v>1000</v>
      </c>
      <c r="AB40" s="92">
        <v>1003</v>
      </c>
      <c r="AC40" s="94">
        <v>1038</v>
      </c>
      <c r="AD40" s="95">
        <v>1078</v>
      </c>
      <c r="AE40" s="95">
        <v>839</v>
      </c>
      <c r="AF40" s="95">
        <v>829</v>
      </c>
      <c r="AG40" s="95">
        <v>825</v>
      </c>
      <c r="AH40" s="95">
        <v>826</v>
      </c>
      <c r="AI40" s="95">
        <v>822</v>
      </c>
      <c r="AJ40" s="95">
        <v>793</v>
      </c>
      <c r="AK40" s="95">
        <v>769</v>
      </c>
      <c r="AL40" s="95">
        <v>989</v>
      </c>
      <c r="AM40" s="95">
        <v>979</v>
      </c>
      <c r="AN40" s="95">
        <v>970</v>
      </c>
      <c r="AO40" s="95">
        <v>941</v>
      </c>
      <c r="AP40" s="95">
        <v>940</v>
      </c>
      <c r="AQ40" s="96"/>
      <c r="AR40" s="97">
        <v>0.37823371989295274</v>
      </c>
      <c r="AS40" s="98">
        <v>0.38516532618409294</v>
      </c>
      <c r="AT40" s="99">
        <v>0.38923766816143496</v>
      </c>
      <c r="AU40" s="99">
        <v>0.3966756513926325</v>
      </c>
      <c r="AV40" s="99">
        <v>0.40459045904590457</v>
      </c>
      <c r="AW40" s="99">
        <v>0.41433724075743911</v>
      </c>
      <c r="AX40" s="100">
        <v>0.41523895401262401</v>
      </c>
      <c r="AY40" s="100">
        <v>0.41735159817351597</v>
      </c>
      <c r="AZ40" s="99">
        <v>0.42654462242562929</v>
      </c>
      <c r="BA40" s="99">
        <v>0.44051446945337619</v>
      </c>
      <c r="BB40" s="101">
        <v>0.44889502762430938</v>
      </c>
      <c r="BC40" s="100">
        <v>0.45094426531552279</v>
      </c>
      <c r="BD40" s="99">
        <v>0.46168051708217911</v>
      </c>
      <c r="BE40" s="99">
        <v>0.46306555863342569</v>
      </c>
      <c r="BF40" s="102">
        <v>0.48550046772684752</v>
      </c>
      <c r="BG40" s="103">
        <v>0.50657894736842102</v>
      </c>
      <c r="BH40" s="103">
        <v>3.9158032297208996E-2</v>
      </c>
      <c r="BI40" s="103">
        <v>3.8760052365812606E-2</v>
      </c>
      <c r="BJ40" s="103">
        <v>3.8683359122239414E-2</v>
      </c>
      <c r="BK40" s="103">
        <v>3.8823087046437298E-2</v>
      </c>
      <c r="BL40" s="103">
        <v>3.8651431795739877E-2</v>
      </c>
      <c r="BM40" s="103">
        <v>3.7356321839080463E-2</v>
      </c>
      <c r="BN40" s="103">
        <v>3.6311266408537164E-2</v>
      </c>
      <c r="BO40" s="103">
        <v>4.6805489824893513E-2</v>
      </c>
      <c r="BP40" s="103">
        <v>4.6380519234413491E-2</v>
      </c>
      <c r="BQ40" s="103">
        <v>4.6032649962034926E-2</v>
      </c>
      <c r="BR40" s="103">
        <v>4.4766888677450045E-2</v>
      </c>
      <c r="BS40" s="104">
        <v>4.4727826417967263E-2</v>
      </c>
    </row>
    <row r="41" spans="1:71" ht="18.75" customHeight="1" x14ac:dyDescent="0.4">
      <c r="A41" s="123"/>
      <c r="B41" s="35">
        <v>39473251</v>
      </c>
      <c r="C41" s="35" t="s">
        <v>106</v>
      </c>
      <c r="D41" s="105" t="s">
        <v>104</v>
      </c>
      <c r="E41" s="106" t="s">
        <v>105</v>
      </c>
      <c r="F41" s="105" t="str">
        <f t="shared" si="0"/>
        <v>-</v>
      </c>
      <c r="G41" s="105" t="str">
        <f>IF(AR41&gt;=50%,"エラー割合50％超↑",IF(AR41&lt;=5%,"↓エラー割合5.0％以下達成","-"))</f>
        <v>↓エラー割合5.0％以下達成</v>
      </c>
      <c r="H41" s="2">
        <v>5539</v>
      </c>
      <c r="I41" s="2">
        <v>3993</v>
      </c>
      <c r="J41" s="2">
        <v>5476</v>
      </c>
      <c r="K41" s="2">
        <v>30</v>
      </c>
      <c r="L41" s="2">
        <v>0</v>
      </c>
      <c r="M41" s="2">
        <v>33</v>
      </c>
      <c r="N41" s="107"/>
      <c r="O41" s="108">
        <v>1041</v>
      </c>
      <c r="P41" s="109">
        <v>1032</v>
      </c>
      <c r="Q41" s="110">
        <v>1019</v>
      </c>
      <c r="R41" s="110">
        <v>1013</v>
      </c>
      <c r="S41" s="110">
        <v>1004</v>
      </c>
      <c r="T41" s="110">
        <v>996</v>
      </c>
      <c r="U41" s="111">
        <v>989</v>
      </c>
      <c r="V41" s="111">
        <v>979</v>
      </c>
      <c r="W41" s="110">
        <v>977</v>
      </c>
      <c r="X41" s="110">
        <v>943</v>
      </c>
      <c r="Y41" s="110">
        <v>921</v>
      </c>
      <c r="Z41" s="110">
        <v>915</v>
      </c>
      <c r="AA41" s="110">
        <v>917</v>
      </c>
      <c r="AB41" s="110">
        <v>11709</v>
      </c>
      <c r="AC41" s="112">
        <v>891</v>
      </c>
      <c r="AD41" s="113">
        <v>866</v>
      </c>
      <c r="AE41" s="113">
        <v>7</v>
      </c>
      <c r="AF41" s="113">
        <v>5</v>
      </c>
      <c r="AG41" s="113">
        <v>8</v>
      </c>
      <c r="AH41" s="113">
        <v>4</v>
      </c>
      <c r="AI41" s="113">
        <v>10</v>
      </c>
      <c r="AJ41" s="113">
        <v>7</v>
      </c>
      <c r="AK41" s="113">
        <v>4</v>
      </c>
      <c r="AL41" s="113">
        <v>6</v>
      </c>
      <c r="AM41" s="113">
        <v>10</v>
      </c>
      <c r="AN41" s="113">
        <v>9</v>
      </c>
      <c r="AO41" s="113">
        <v>52</v>
      </c>
      <c r="AP41" s="113">
        <v>52</v>
      </c>
      <c r="AQ41" s="114"/>
      <c r="AR41" s="115">
        <v>4.6731908780750585E-2</v>
      </c>
      <c r="AS41" s="116">
        <v>4.642584011876378E-2</v>
      </c>
      <c r="AT41" s="117">
        <v>4.5975455693918067E-2</v>
      </c>
      <c r="AU41" s="117">
        <v>4.5889014722536807E-2</v>
      </c>
      <c r="AV41" s="117">
        <v>4.5646737894976128E-2</v>
      </c>
      <c r="AW41" s="117">
        <v>4.5446249315568538E-2</v>
      </c>
      <c r="AX41" s="118">
        <v>4.5135085797736403E-2</v>
      </c>
      <c r="AY41" s="118">
        <v>4.4842433125687066E-2</v>
      </c>
      <c r="AZ41" s="117">
        <v>4.4855608098801708E-2</v>
      </c>
      <c r="BA41" s="117">
        <v>4.3488286294041688E-2</v>
      </c>
      <c r="BB41" s="119">
        <v>4.2613242030259568E-2</v>
      </c>
      <c r="BC41" s="118">
        <v>4.243183082915971E-2</v>
      </c>
      <c r="BD41" s="117">
        <v>4.2599646938585894E-2</v>
      </c>
      <c r="BE41" s="117">
        <v>0.54409851301115242</v>
      </c>
      <c r="BF41" s="120">
        <v>4.1492036881810565E-2</v>
      </c>
      <c r="BG41" s="121">
        <v>4.0348506732516422E-2</v>
      </c>
      <c r="BH41" s="121">
        <v>1.1612475116124751E-3</v>
      </c>
      <c r="BI41" s="121">
        <v>8.3180835135584759E-4</v>
      </c>
      <c r="BJ41" s="121">
        <v>1.3377926421404682E-3</v>
      </c>
      <c r="BK41" s="121">
        <v>6.6990453860324905E-4</v>
      </c>
      <c r="BL41" s="121">
        <v>1.6753224995811693E-3</v>
      </c>
      <c r="BM41" s="121">
        <v>1.1770640659155877E-3</v>
      </c>
      <c r="BN41" s="121">
        <v>6.7533344588890769E-4</v>
      </c>
      <c r="BO41" s="121">
        <v>1.0183299389002036E-3</v>
      </c>
      <c r="BP41" s="121">
        <v>1.707067258449983E-3</v>
      </c>
      <c r="BQ41" s="121">
        <v>1.5453296703296703E-3</v>
      </c>
      <c r="BR41" s="121">
        <v>8.9531680440771352E-3</v>
      </c>
      <c r="BS41" s="122">
        <v>8.9531680440771352E-3</v>
      </c>
    </row>
    <row r="42" spans="1:71" ht="18.75" customHeight="1" x14ac:dyDescent="0.4">
      <c r="A42" s="123"/>
      <c r="B42" s="35">
        <v>39473087</v>
      </c>
      <c r="C42" s="35" t="s">
        <v>108</v>
      </c>
      <c r="D42" s="87" t="s">
        <v>107</v>
      </c>
      <c r="E42" s="88" t="s">
        <v>105</v>
      </c>
      <c r="F42" s="87" t="str">
        <f t="shared" si="0"/>
        <v>-</v>
      </c>
      <c r="G42" s="87" t="str">
        <f>IF(AR42&gt;=50%,"エラー割合50％超↑",IF(AR42&lt;=5%,"↓エラー割合5.0％以下達成","-"))</f>
        <v>↓エラー割合5.0％以下達成</v>
      </c>
      <c r="H42" s="4">
        <v>19712</v>
      </c>
      <c r="I42" s="4">
        <v>13510</v>
      </c>
      <c r="J42" s="4">
        <v>19700</v>
      </c>
      <c r="K42" s="4">
        <v>12</v>
      </c>
      <c r="L42" s="4">
        <v>0</v>
      </c>
      <c r="M42" s="4">
        <v>0</v>
      </c>
      <c r="N42" s="89"/>
      <c r="O42" s="90">
        <v>13</v>
      </c>
      <c r="P42" s="91">
        <v>12</v>
      </c>
      <c r="Q42" s="92">
        <v>7</v>
      </c>
      <c r="R42" s="92">
        <v>7</v>
      </c>
      <c r="S42" s="92">
        <v>14</v>
      </c>
      <c r="T42" s="92">
        <v>9</v>
      </c>
      <c r="U42" s="93">
        <v>10</v>
      </c>
      <c r="V42" s="93">
        <v>10</v>
      </c>
      <c r="W42" s="92">
        <v>8</v>
      </c>
      <c r="X42" s="92">
        <v>6</v>
      </c>
      <c r="Y42" s="92">
        <v>10</v>
      </c>
      <c r="Z42" s="92">
        <v>3</v>
      </c>
      <c r="AA42" s="92">
        <v>3</v>
      </c>
      <c r="AB42" s="92">
        <v>8</v>
      </c>
      <c r="AC42" s="94">
        <v>8</v>
      </c>
      <c r="AD42" s="95">
        <v>10</v>
      </c>
      <c r="AE42" s="95">
        <v>8</v>
      </c>
      <c r="AF42" s="95">
        <v>17</v>
      </c>
      <c r="AG42" s="95">
        <v>15</v>
      </c>
      <c r="AH42" s="95">
        <v>9</v>
      </c>
      <c r="AI42" s="95">
        <v>20</v>
      </c>
      <c r="AJ42" s="95">
        <v>15</v>
      </c>
      <c r="AK42" s="95">
        <v>19</v>
      </c>
      <c r="AL42" s="95">
        <v>18</v>
      </c>
      <c r="AM42" s="95">
        <v>21</v>
      </c>
      <c r="AN42" s="95">
        <v>40</v>
      </c>
      <c r="AO42" s="95">
        <v>44</v>
      </c>
      <c r="AP42" s="95">
        <v>61</v>
      </c>
      <c r="AQ42" s="96"/>
      <c r="AR42" s="97">
        <v>2.0385761329778894E-3</v>
      </c>
      <c r="AS42" s="98">
        <v>1.8909549322407816E-3</v>
      </c>
      <c r="AT42" s="99">
        <v>1.1079455523899967E-3</v>
      </c>
      <c r="AU42" s="99">
        <v>1.1142948105698821E-3</v>
      </c>
      <c r="AV42" s="99">
        <v>2.2371364653243847E-3</v>
      </c>
      <c r="AW42" s="99">
        <v>1.4450867052023121E-3</v>
      </c>
      <c r="AX42" s="100">
        <v>1.6061676839061998E-3</v>
      </c>
      <c r="AY42" s="100">
        <v>1.6121231662098985E-3</v>
      </c>
      <c r="AZ42" s="99">
        <v>1.2963863231242911E-3</v>
      </c>
      <c r="BA42" s="99">
        <v>9.7703957010258913E-4</v>
      </c>
      <c r="BB42" s="101">
        <v>1.6339869281045752E-3</v>
      </c>
      <c r="BC42" s="100">
        <v>4.9180327868852459E-4</v>
      </c>
      <c r="BD42" s="99">
        <v>4.9398979087765516E-4</v>
      </c>
      <c r="BE42" s="99">
        <v>1.3177400757700543E-3</v>
      </c>
      <c r="BF42" s="102">
        <v>1.3196964698119432E-3</v>
      </c>
      <c r="BG42" s="103">
        <v>1.6531658125309968E-3</v>
      </c>
      <c r="BH42" s="103">
        <v>3.6088054853843375E-4</v>
      </c>
      <c r="BI42" s="103">
        <v>7.6989266790453332E-4</v>
      </c>
      <c r="BJ42" s="103">
        <v>6.8079698633867383E-4</v>
      </c>
      <c r="BK42" s="103">
        <v>4.1047158624464108E-4</v>
      </c>
      <c r="BL42" s="103">
        <v>9.1286685836870698E-4</v>
      </c>
      <c r="BM42" s="103">
        <v>6.9277664880842418E-4</v>
      </c>
      <c r="BN42" s="103">
        <v>8.8097556451986834E-4</v>
      </c>
      <c r="BO42" s="103">
        <v>8.375209380234506E-4</v>
      </c>
      <c r="BP42" s="103">
        <v>9.8140013085335084E-4</v>
      </c>
      <c r="BQ42" s="103">
        <v>1.8783752054472881E-3</v>
      </c>
      <c r="BR42" s="103">
        <v>2.0761572217241541E-3</v>
      </c>
      <c r="BS42" s="104">
        <v>2.8834790829591114E-3</v>
      </c>
    </row>
    <row r="43" spans="1:71" ht="18.75" customHeight="1" x14ac:dyDescent="0.4">
      <c r="A43" s="123"/>
      <c r="B43" s="35">
        <v>39472154</v>
      </c>
      <c r="C43" s="35" t="s">
        <v>110</v>
      </c>
      <c r="D43" s="105" t="s">
        <v>109</v>
      </c>
      <c r="E43" s="106" t="s">
        <v>105</v>
      </c>
      <c r="F43" s="105" t="str">
        <f t="shared" si="0"/>
        <v>-</v>
      </c>
      <c r="G43" s="105" t="str">
        <f t="shared" si="1"/>
        <v>↓エラー割合5.0％以下達成</v>
      </c>
      <c r="H43" s="2">
        <v>17699</v>
      </c>
      <c r="I43" s="2">
        <v>12457</v>
      </c>
      <c r="J43" s="2">
        <v>11203</v>
      </c>
      <c r="K43" s="2">
        <v>6440</v>
      </c>
      <c r="L43" s="2">
        <v>1</v>
      </c>
      <c r="M43" s="2">
        <v>56</v>
      </c>
      <c r="N43" s="107"/>
      <c r="O43" s="108">
        <v>55</v>
      </c>
      <c r="P43" s="109">
        <v>27</v>
      </c>
      <c r="Q43" s="110">
        <v>28</v>
      </c>
      <c r="R43" s="110">
        <v>49</v>
      </c>
      <c r="S43" s="110">
        <v>37</v>
      </c>
      <c r="T43" s="110">
        <v>35</v>
      </c>
      <c r="U43" s="111">
        <v>26</v>
      </c>
      <c r="V43" s="111">
        <v>33</v>
      </c>
      <c r="W43" s="110">
        <v>14</v>
      </c>
      <c r="X43" s="110">
        <v>34</v>
      </c>
      <c r="Y43" s="110">
        <v>36</v>
      </c>
      <c r="Z43" s="110">
        <v>29</v>
      </c>
      <c r="AA43" s="110">
        <v>26</v>
      </c>
      <c r="AB43" s="110">
        <v>16</v>
      </c>
      <c r="AC43" s="112">
        <v>20</v>
      </c>
      <c r="AD43" s="113">
        <v>30</v>
      </c>
      <c r="AE43" s="113">
        <v>171</v>
      </c>
      <c r="AF43" s="113">
        <v>170</v>
      </c>
      <c r="AG43" s="113">
        <v>174</v>
      </c>
      <c r="AH43" s="113">
        <v>177</v>
      </c>
      <c r="AI43" s="113">
        <v>177</v>
      </c>
      <c r="AJ43" s="113">
        <v>172</v>
      </c>
      <c r="AK43" s="113">
        <v>171</v>
      </c>
      <c r="AL43" s="113">
        <v>289</v>
      </c>
      <c r="AM43" s="113">
        <v>309</v>
      </c>
      <c r="AN43" s="113">
        <v>294</v>
      </c>
      <c r="AO43" s="113">
        <v>300</v>
      </c>
      <c r="AP43" s="113">
        <v>300</v>
      </c>
      <c r="AQ43" s="114"/>
      <c r="AR43" s="115">
        <v>2.3435169798457539E-3</v>
      </c>
      <c r="AS43" s="116">
        <v>1.1564654987792865E-3</v>
      </c>
      <c r="AT43" s="117">
        <v>1.2031109010441285E-3</v>
      </c>
      <c r="AU43" s="117">
        <v>2.1146210944243053E-3</v>
      </c>
      <c r="AV43" s="117">
        <v>1.6027723630062812E-3</v>
      </c>
      <c r="AW43" s="117">
        <v>1.5223348266713062E-3</v>
      </c>
      <c r="AX43" s="118">
        <v>1.131911188506748E-3</v>
      </c>
      <c r="AY43" s="118">
        <v>1.4455298085768102E-3</v>
      </c>
      <c r="AZ43" s="117">
        <v>6.1497913463650342E-4</v>
      </c>
      <c r="BA43" s="117">
        <v>1.4985235135968971E-3</v>
      </c>
      <c r="BB43" s="119">
        <v>1.5932728479752158E-3</v>
      </c>
      <c r="BC43" s="118">
        <v>1.2877442273534635E-3</v>
      </c>
      <c r="BD43" s="117">
        <v>1.1577166265918605E-3</v>
      </c>
      <c r="BE43" s="117">
        <v>7.1345759386426465E-4</v>
      </c>
      <c r="BF43" s="120">
        <v>8.9653935807781958E-4</v>
      </c>
      <c r="BG43" s="121">
        <v>1.3492241960872497E-3</v>
      </c>
      <c r="BH43" s="121">
        <v>8.3406496927129065E-3</v>
      </c>
      <c r="BI43" s="121">
        <v>8.3247637236178451E-3</v>
      </c>
      <c r="BJ43" s="121">
        <v>8.5491082395715619E-3</v>
      </c>
      <c r="BK43" s="121">
        <v>8.7312549329123922E-3</v>
      </c>
      <c r="BL43" s="121">
        <v>8.7377202942192818E-3</v>
      </c>
      <c r="BM43" s="121">
        <v>8.5347094725351062E-3</v>
      </c>
      <c r="BN43" s="121">
        <v>8.5227272727272721E-3</v>
      </c>
      <c r="BO43" s="121">
        <v>1.4454336300890267E-2</v>
      </c>
      <c r="BP43" s="121">
        <v>1.551750112991513E-2</v>
      </c>
      <c r="BQ43" s="121">
        <v>1.4850734959842401E-2</v>
      </c>
      <c r="BR43" s="121">
        <v>1.5212981744421906E-2</v>
      </c>
      <c r="BS43" s="122">
        <v>1.5223017202009439E-2</v>
      </c>
    </row>
    <row r="44" spans="1:71" ht="18.75" customHeight="1" x14ac:dyDescent="0.4">
      <c r="A44" s="123"/>
      <c r="B44" s="35">
        <v>39473269</v>
      </c>
      <c r="C44" s="35" t="s">
        <v>112</v>
      </c>
      <c r="D44" s="87" t="s">
        <v>111</v>
      </c>
      <c r="E44" s="88" t="s">
        <v>105</v>
      </c>
      <c r="F44" s="87" t="str">
        <f t="shared" si="0"/>
        <v>-</v>
      </c>
      <c r="G44" s="87" t="str">
        <f>IF(AR44&gt;=50%,"エラー割合50％超↑",IF(AR44&lt;=5%,"↓エラー割合5.0％以下達成","-"))</f>
        <v>↓エラー割合5.0％以下達成</v>
      </c>
      <c r="H44" s="4">
        <v>8404</v>
      </c>
      <c r="I44" s="4">
        <v>6031</v>
      </c>
      <c r="J44" s="4">
        <v>8304</v>
      </c>
      <c r="K44" s="4">
        <v>97</v>
      </c>
      <c r="L44" s="4">
        <v>0</v>
      </c>
      <c r="M44" s="4">
        <v>3</v>
      </c>
      <c r="N44" s="89"/>
      <c r="O44" s="90">
        <v>151</v>
      </c>
      <c r="P44" s="91">
        <v>156</v>
      </c>
      <c r="Q44" s="92">
        <v>153</v>
      </c>
      <c r="R44" s="92">
        <v>154</v>
      </c>
      <c r="S44" s="92">
        <v>157</v>
      </c>
      <c r="T44" s="92">
        <v>163</v>
      </c>
      <c r="U44" s="93">
        <v>165</v>
      </c>
      <c r="V44" s="93">
        <v>169</v>
      </c>
      <c r="W44" s="92">
        <v>167</v>
      </c>
      <c r="X44" s="92">
        <v>167</v>
      </c>
      <c r="Y44" s="92">
        <v>173</v>
      </c>
      <c r="Z44" s="92">
        <v>190</v>
      </c>
      <c r="AA44" s="92">
        <v>178</v>
      </c>
      <c r="AB44" s="92">
        <v>178</v>
      </c>
      <c r="AC44" s="94">
        <v>171</v>
      </c>
      <c r="AD44" s="95">
        <v>179</v>
      </c>
      <c r="AE44" s="95">
        <v>6</v>
      </c>
      <c r="AF44" s="95">
        <v>7</v>
      </c>
      <c r="AG44" s="95">
        <v>11</v>
      </c>
      <c r="AH44" s="95">
        <v>4</v>
      </c>
      <c r="AI44" s="95">
        <v>15</v>
      </c>
      <c r="AJ44" s="95">
        <v>10</v>
      </c>
      <c r="AK44" s="95">
        <v>9</v>
      </c>
      <c r="AL44" s="95">
        <v>9</v>
      </c>
      <c r="AM44" s="95">
        <v>10</v>
      </c>
      <c r="AN44" s="95">
        <v>8</v>
      </c>
      <c r="AO44" s="95">
        <v>5</v>
      </c>
      <c r="AP44" s="95">
        <v>4</v>
      </c>
      <c r="AQ44" s="96"/>
      <c r="AR44" s="97">
        <v>6.8421768090987361E-3</v>
      </c>
      <c r="AS44" s="98">
        <v>7.107385302291676E-3</v>
      </c>
      <c r="AT44" s="99">
        <v>7.0209251101321585E-3</v>
      </c>
      <c r="AU44" s="99">
        <v>7.0987369779662579E-3</v>
      </c>
      <c r="AV44" s="99">
        <v>7.2935055281984577E-3</v>
      </c>
      <c r="AW44" s="99">
        <v>7.6403862379300644E-3</v>
      </c>
      <c r="AX44" s="100">
        <v>7.7373974208675266E-3</v>
      </c>
      <c r="AY44" s="100">
        <v>7.9683153378282811E-3</v>
      </c>
      <c r="AZ44" s="99">
        <v>7.91806931866673E-3</v>
      </c>
      <c r="BA44" s="99">
        <v>7.9614797864225786E-3</v>
      </c>
      <c r="BB44" s="101">
        <v>8.2862343136315738E-3</v>
      </c>
      <c r="BC44" s="100">
        <v>9.1495714148126742E-3</v>
      </c>
      <c r="BD44" s="99">
        <v>8.599449248755978E-3</v>
      </c>
      <c r="BE44" s="99">
        <v>8.601527012660674E-3</v>
      </c>
      <c r="BF44" s="102">
        <v>8.3009708737864073E-3</v>
      </c>
      <c r="BG44" s="103">
        <v>8.7117340731006961E-3</v>
      </c>
      <c r="BH44" s="103">
        <v>6.0520476094411938E-4</v>
      </c>
      <c r="BI44" s="103">
        <v>7.1015521964086438E-4</v>
      </c>
      <c r="BJ44" s="103">
        <v>1.1232513019503727E-3</v>
      </c>
      <c r="BK44" s="103">
        <v>4.1088854648176684E-4</v>
      </c>
      <c r="BL44" s="103">
        <v>1.5413070283600493E-3</v>
      </c>
      <c r="BM44" s="103">
        <v>1.0332713370531101E-3</v>
      </c>
      <c r="BN44" s="103">
        <v>9.348706762231225E-4</v>
      </c>
      <c r="BO44" s="103">
        <v>9.3886918422699775E-4</v>
      </c>
      <c r="BP44" s="103">
        <v>1.0483279169724289E-3</v>
      </c>
      <c r="BQ44" s="103">
        <v>8.4290380360341373E-4</v>
      </c>
      <c r="BR44" s="103">
        <v>5.3005406551468251E-4</v>
      </c>
      <c r="BS44" s="104">
        <v>4.2435815828559303E-4</v>
      </c>
    </row>
    <row r="45" spans="1:71" ht="18.75" customHeight="1" thickBot="1" x14ac:dyDescent="0.45">
      <c r="A45" s="123"/>
      <c r="B45" s="35">
        <v>39473756</v>
      </c>
      <c r="C45" s="35" t="s">
        <v>114</v>
      </c>
      <c r="D45" s="124" t="s">
        <v>113</v>
      </c>
      <c r="E45" s="125" t="s">
        <v>105</v>
      </c>
      <c r="F45" s="124" t="str">
        <f t="shared" si="0"/>
        <v>-</v>
      </c>
      <c r="G45" s="124" t="str">
        <f>IF(AR45&gt;=50%,"エラー割合50％超↑",IF(AR45&lt;=5%,"↓エラー割合5.0％以下達成","-"))</f>
        <v>↓エラー割合5.0％以下達成</v>
      </c>
      <c r="H45" s="2">
        <v>1933</v>
      </c>
      <c r="I45" s="2">
        <v>1179</v>
      </c>
      <c r="J45" s="2">
        <v>1933</v>
      </c>
      <c r="K45" s="2">
        <v>0</v>
      </c>
      <c r="L45" s="2">
        <v>0</v>
      </c>
      <c r="M45" s="2">
        <v>0</v>
      </c>
      <c r="N45" s="126"/>
      <c r="O45" s="127">
        <v>7</v>
      </c>
      <c r="P45" s="128">
        <v>7</v>
      </c>
      <c r="Q45" s="129">
        <v>1</v>
      </c>
      <c r="R45" s="129">
        <v>1</v>
      </c>
      <c r="S45" s="129">
        <v>2</v>
      </c>
      <c r="T45" s="129">
        <v>4</v>
      </c>
      <c r="U45" s="130">
        <v>2</v>
      </c>
      <c r="V45" s="130">
        <v>3</v>
      </c>
      <c r="W45" s="129">
        <v>3</v>
      </c>
      <c r="X45" s="129">
        <v>4</v>
      </c>
      <c r="Y45" s="129">
        <v>3</v>
      </c>
      <c r="Z45" s="129">
        <v>19</v>
      </c>
      <c r="AA45" s="129">
        <v>3</v>
      </c>
      <c r="AB45" s="129">
        <v>3</v>
      </c>
      <c r="AC45" s="131">
        <v>6</v>
      </c>
      <c r="AD45" s="132">
        <v>4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1</v>
      </c>
      <c r="AM45" s="132">
        <v>0</v>
      </c>
      <c r="AN45" s="132">
        <v>0</v>
      </c>
      <c r="AO45" s="132">
        <v>0</v>
      </c>
      <c r="AP45" s="132">
        <v>0</v>
      </c>
      <c r="AQ45" s="126"/>
      <c r="AR45" s="133">
        <v>6.4910979228486644E-4</v>
      </c>
      <c r="AS45" s="134">
        <v>6.522549385016772E-4</v>
      </c>
      <c r="AT45" s="135">
        <v>9.3782237644190192E-5</v>
      </c>
      <c r="AU45" s="135">
        <v>9.4526892901030345E-5</v>
      </c>
      <c r="AV45" s="135">
        <v>1.9018638265500191E-4</v>
      </c>
      <c r="AW45" s="135">
        <v>3.8299502106472615E-4</v>
      </c>
      <c r="AX45" s="136">
        <v>1.9164430816404754E-4</v>
      </c>
      <c r="AY45" s="136">
        <v>2.8991109393119443E-4</v>
      </c>
      <c r="AZ45" s="135">
        <v>2.9197080291970805E-4</v>
      </c>
      <c r="BA45" s="135">
        <v>3.9204155640497893E-4</v>
      </c>
      <c r="BB45" s="137">
        <v>2.9571217348447511E-4</v>
      </c>
      <c r="BC45" s="136">
        <v>1.8813743935043074E-3</v>
      </c>
      <c r="BD45" s="135">
        <v>2.9865604778496767E-4</v>
      </c>
      <c r="BE45" s="135">
        <v>2.9892387405340771E-4</v>
      </c>
      <c r="BF45" s="138">
        <v>6.0012002400480096E-4</v>
      </c>
      <c r="BG45" s="139">
        <v>4.0108292389451518E-4</v>
      </c>
      <c r="BH45" s="139">
        <v>0</v>
      </c>
      <c r="BI45" s="139">
        <v>0</v>
      </c>
      <c r="BJ45" s="139">
        <v>0</v>
      </c>
      <c r="BK45" s="139">
        <v>0</v>
      </c>
      <c r="BL45" s="139">
        <v>0</v>
      </c>
      <c r="BM45" s="139">
        <v>0</v>
      </c>
      <c r="BN45" s="139">
        <v>0</v>
      </c>
      <c r="BO45" s="139">
        <v>4.8030739673390969E-4</v>
      </c>
      <c r="BP45" s="139">
        <v>0</v>
      </c>
      <c r="BQ45" s="139">
        <v>0</v>
      </c>
      <c r="BR45" s="139">
        <v>0</v>
      </c>
      <c r="BS45" s="140">
        <v>0</v>
      </c>
    </row>
    <row r="46" spans="1:71" s="34" customFormat="1" ht="36.75" customHeight="1" thickTop="1" thickBot="1" x14ac:dyDescent="0.45">
      <c r="H46" s="141">
        <f t="shared" ref="H46:M46" si="2">SUM(H5:H45)</f>
        <v>1027330</v>
      </c>
      <c r="I46" s="141">
        <f t="shared" si="2"/>
        <v>901224</v>
      </c>
      <c r="J46" s="141">
        <f t="shared" si="2"/>
        <v>666950</v>
      </c>
      <c r="K46" s="141">
        <f t="shared" si="2"/>
        <v>349546</v>
      </c>
      <c r="L46" s="141">
        <f t="shared" si="2"/>
        <v>89437</v>
      </c>
      <c r="M46" s="141">
        <f t="shared" si="2"/>
        <v>10834</v>
      </c>
      <c r="N46" s="142" t="s">
        <v>116</v>
      </c>
      <c r="O46" s="143">
        <v>243536</v>
      </c>
      <c r="P46" s="144">
        <v>282839</v>
      </c>
      <c r="Q46" s="145">
        <v>283784</v>
      </c>
      <c r="R46" s="145">
        <v>255867</v>
      </c>
      <c r="S46" s="145">
        <v>257931</v>
      </c>
      <c r="T46" s="145">
        <v>259372</v>
      </c>
      <c r="U46" s="146">
        <v>261078</v>
      </c>
      <c r="V46" s="146">
        <v>263788</v>
      </c>
      <c r="W46" s="145">
        <v>266687</v>
      </c>
      <c r="X46" s="145">
        <v>265598</v>
      </c>
      <c r="Y46" s="145">
        <v>267803</v>
      </c>
      <c r="Z46" s="145">
        <v>269547</v>
      </c>
      <c r="AA46" s="147">
        <v>270836</v>
      </c>
      <c r="AB46" s="147">
        <v>282583</v>
      </c>
      <c r="AC46" s="148">
        <v>276005</v>
      </c>
      <c r="AD46" s="149">
        <v>277890</v>
      </c>
      <c r="AE46" s="149">
        <v>279373</v>
      </c>
      <c r="AF46" s="149">
        <v>283600</v>
      </c>
      <c r="AG46" s="149">
        <v>286643</v>
      </c>
      <c r="AH46" s="149">
        <v>320959</v>
      </c>
      <c r="AI46" s="149">
        <v>320812</v>
      </c>
      <c r="AJ46" s="149">
        <v>480531</v>
      </c>
      <c r="AK46" s="149">
        <v>369124</v>
      </c>
      <c r="AL46" s="149">
        <v>372957</v>
      </c>
      <c r="AM46" s="149">
        <v>372957</v>
      </c>
      <c r="AN46" s="149">
        <v>373823</v>
      </c>
      <c r="AO46" s="149">
        <v>390109</v>
      </c>
      <c r="AP46" s="149">
        <v>407062</v>
      </c>
      <c r="AQ46" s="142" t="s">
        <v>136</v>
      </c>
      <c r="AR46" s="150">
        <v>0.19293846608468865</v>
      </c>
      <c r="AS46" s="151">
        <v>0.2252424725792361</v>
      </c>
      <c r="AT46" s="152">
        <v>0.22705953327753872</v>
      </c>
      <c r="AU46" s="152">
        <v>0.20577962253589543</v>
      </c>
      <c r="AV46" s="152">
        <v>0.20842925933677522</v>
      </c>
      <c r="AW46" s="152">
        <v>0.21066345033158304</v>
      </c>
      <c r="AX46" s="153">
        <v>0.21230047887509484</v>
      </c>
      <c r="AY46" s="153">
        <v>0.2160663004785128</v>
      </c>
      <c r="AZ46" s="152">
        <v>0.21943208176074236</v>
      </c>
      <c r="BA46" s="152">
        <v>0.21953423015725415</v>
      </c>
      <c r="BB46" s="154">
        <v>0.22241499448951846</v>
      </c>
      <c r="BC46" s="153">
        <v>0.22487323365552592</v>
      </c>
      <c r="BD46" s="155">
        <v>0.2268929597971974</v>
      </c>
      <c r="BE46" s="155">
        <v>0.23697879977189629</v>
      </c>
      <c r="BF46" s="156">
        <v>0.1634463135745779</v>
      </c>
      <c r="BG46" s="157">
        <v>0.16478038792245328</v>
      </c>
      <c r="BH46" s="157">
        <v>0.15347055008895502</v>
      </c>
      <c r="BI46" s="157">
        <f>SUM(BI5:BI45)/41</f>
        <v>0.15639682513118114</v>
      </c>
      <c r="BJ46" s="157">
        <f>SUM(BJ5:BJ45)/41</f>
        <v>0.15915193821102772</v>
      </c>
      <c r="BK46" s="157">
        <f>SUM(BK5:BK45)/40</f>
        <v>0.1846729911719043</v>
      </c>
      <c r="BL46" s="157">
        <f>SUM(BL5:BL45)/41</f>
        <v>0.1693409587249968</v>
      </c>
      <c r="BM46" s="157">
        <f>SUM(BM5:BM45)/41</f>
        <v>0.2165014975625521</v>
      </c>
      <c r="BN46" s="157">
        <f>SUM(BN5:BN45)/41</f>
        <v>0.21596135091981156</v>
      </c>
      <c r="BO46" s="157">
        <f>SUM(BO5:BO45)/40</f>
        <v>0.24231199294264724</v>
      </c>
      <c r="BP46" s="157">
        <f>SUM(BP5:BP45)/39</f>
        <v>0.23192679475270389</v>
      </c>
      <c r="BQ46" s="157">
        <f>SUM(BQ5:BQ45)/41</f>
        <v>0.20898139308220479</v>
      </c>
      <c r="BR46" s="157">
        <f>SUM(BR5:BR45)/41</f>
        <v>0.21423102667040084</v>
      </c>
      <c r="BS46" s="158">
        <f>SUM(BS5:BS45)/41</f>
        <v>0.24032711951988051</v>
      </c>
    </row>
    <row r="47" spans="1:71" x14ac:dyDescent="0.4">
      <c r="AS47" s="159"/>
      <c r="AT47" s="159"/>
      <c r="AU47" s="159"/>
      <c r="AV47" s="159"/>
      <c r="AW47" s="159"/>
      <c r="AX47" s="159"/>
      <c r="AY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59"/>
      <c r="BQ47" s="159"/>
      <c r="BR47" s="159"/>
      <c r="BS47" s="159"/>
    </row>
  </sheetData>
  <mergeCells count="9">
    <mergeCell ref="AQ2:BB2"/>
    <mergeCell ref="P3:Y3"/>
    <mergeCell ref="AS3:BB3"/>
    <mergeCell ref="A16:A17"/>
    <mergeCell ref="D2:D4"/>
    <mergeCell ref="E2:E4"/>
    <mergeCell ref="F2:G2"/>
    <mergeCell ref="H2:J2"/>
    <mergeCell ref="N2:AP2"/>
  </mergeCells>
  <phoneticPr fontId="4"/>
  <pageMargins left="0.56999999999999995" right="0.39370078740157483" top="1.2" bottom="0.15748031496062992" header="0.86" footer="0"/>
  <pageSetup paperSize="8" scale="68" orientation="landscape" r:id="rId1"/>
  <headerFooter>
    <oddHeader>&amp;C&amp;20&amp;F&amp;R&amp;D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20230317住基突合結果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2023-05-01T07:18:35Z</dcterms:modified>
</cp:coreProperties>
</file>